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7370" windowHeight="4950" tabRatio="922" activeTab="4"/>
  </bookViews>
  <sheets>
    <sheet name="Harmonogram" sheetId="1" r:id="rId1"/>
    <sheet name="Usługi" sheetId="2" r:id="rId2"/>
    <sheet name="Handel" sheetId="3" r:id="rId3"/>
    <sheet name="Produkcja" sheetId="4" r:id="rId4"/>
    <sheet name="Tabela Zbiorcza" sheetId="5" r:id="rId5"/>
  </sheets>
  <definedNames>
    <definedName name="_Toc85902783" localSheetId="0">'Harmonogram'!$A$1</definedName>
    <definedName name="_xlnm.Print_Area" localSheetId="0">'Harmonogram'!$A$1:$O$80</definedName>
  </definedNames>
  <calcPr fullCalcOnLoad="1"/>
</workbook>
</file>

<file path=xl/sharedStrings.xml><?xml version="1.0" encoding="utf-8"?>
<sst xmlns="http://schemas.openxmlformats.org/spreadsheetml/2006/main" count="1049" uniqueCount="141">
  <si>
    <t>Założenia</t>
  </si>
  <si>
    <t>Przychody Firmy</t>
  </si>
  <si>
    <t>zł/rok</t>
  </si>
  <si>
    <t xml:space="preserve">Koszty </t>
  </si>
  <si>
    <t>Zużycie materiałów i energii</t>
  </si>
  <si>
    <t>Usługi obce</t>
  </si>
  <si>
    <t>Podatki i opłaty, w tym</t>
  </si>
  <si>
    <t>Wynagrodzenia</t>
  </si>
  <si>
    <t>Ubezp społeczne i inne świadczenia</t>
  </si>
  <si>
    <t>Pozostałe koszty rodzajowe</t>
  </si>
  <si>
    <t>zł/miesiąc</t>
  </si>
  <si>
    <t>ilość osób</t>
  </si>
  <si>
    <t>Lp.</t>
  </si>
  <si>
    <t>1.</t>
  </si>
  <si>
    <t>Dotacja</t>
  </si>
  <si>
    <t>Rozbicie pozycji kosztowych</t>
  </si>
  <si>
    <t>cena jednostkowa</t>
  </si>
  <si>
    <t xml:space="preserve">Wartość </t>
  </si>
  <si>
    <t>" tu wpisz pozycję kosztową"</t>
  </si>
  <si>
    <t>zł</t>
  </si>
  <si>
    <t>zużycie / ilość w okresie</t>
  </si>
  <si>
    <t>Rozbicie pozycji przychodowych</t>
  </si>
  <si>
    <t>ilosć sprzedana</t>
  </si>
  <si>
    <t>" tu wpisz pozycję przychodową"</t>
  </si>
  <si>
    <t>Przychody - RAZEM</t>
  </si>
  <si>
    <t>Podatki i opłaty - składowe</t>
  </si>
  <si>
    <t>Podatki i opłaty - RAZEM</t>
  </si>
  <si>
    <t>Pozostałe koszty rodzajowe - RAZEM</t>
  </si>
  <si>
    <t>Harmonogram rzeczowo-finansowy inwestycji [w PLN]</t>
  </si>
  <si>
    <t>Należy podać wszystkie planowane wydatki kwalifikowane związane z realizacją inwestycji dla kolejnych miesięcy kalendarzowych realizacji projektu</t>
  </si>
  <si>
    <t>Planowana data rozpoczęcia działalności gospodarczej (miesiąc, rok):</t>
  </si>
  <si>
    <t>miesiąc 1</t>
  </si>
  <si>
    <t>miesiąc 2</t>
  </si>
  <si>
    <t>miesiąc 3</t>
  </si>
  <si>
    <t>miesiąc 4</t>
  </si>
  <si>
    <t>miesiąc 5</t>
  </si>
  <si>
    <t>miesiąc 6</t>
  </si>
  <si>
    <t>miesiąc 7</t>
  </si>
  <si>
    <t>miesiąc 8</t>
  </si>
  <si>
    <t>miesiąc 9</t>
  </si>
  <si>
    <t>miesiąc 10</t>
  </si>
  <si>
    <t>miesiąc 11</t>
  </si>
  <si>
    <t>miesiąc 12</t>
  </si>
  <si>
    <t xml:space="preserve">Wydatki w ramach dotacji wydatki identyczne jak wymienione w sekcja D1. pkt 2 </t>
  </si>
  <si>
    <t>Razem wydatki w ramach dotacji</t>
  </si>
  <si>
    <t xml:space="preserve">Wydatki w ramach wkładu własnego jak w sekcji D1 pkt 1 </t>
  </si>
  <si>
    <t>Razem wydatki z wkładu własnego</t>
  </si>
  <si>
    <t>Razem wydatki do rozliczenia</t>
  </si>
  <si>
    <t>SEKCJA  D. PLAN INWESTYCYJNY</t>
  </si>
  <si>
    <t>Podatek od towarów i usług (VAT) jest wydatkiem kwalifikującym się do objęcia wsparciem, jeśli zgodnie z odrębnymi przepisami krajowymi beneficjentowi (przedsiębiorcy) nie przysługuje prawo jego późniejszego zwrotu lub odliczenia od należnego podatku od towarów i usług.</t>
  </si>
  <si>
    <t>D-1 Opis planowanej inwestycji</t>
  </si>
  <si>
    <t>Należy przedstawić zakres planowanej inwestycji (np. zakup maszyn i urządzeń, itp.). W pkt. 1-2 należy odnieść się do całokształtu działań a w 3 jedynie do kosztów kwalifikowanych.</t>
  </si>
  <si>
    <t>1. Uzasadnienie inwestycji:</t>
  </si>
  <si>
    <t>Rodzaj działania / kosztów</t>
  </si>
  <si>
    <t>Uzasadnienie</t>
  </si>
  <si>
    <t>Koszty (PLN)</t>
  </si>
  <si>
    <t>n.</t>
  </si>
  <si>
    <t>RAZEM (PLN):</t>
  </si>
  <si>
    <t>koszty zmienne</t>
  </si>
  <si>
    <t>Zużycie materiałów i energii (zmienne)- składowe</t>
  </si>
  <si>
    <t>Zużycie materiałów i energii (stałe) - składowe</t>
  </si>
  <si>
    <t>termin płatności w dniach</t>
  </si>
  <si>
    <t>dni</t>
  </si>
  <si>
    <t>termin płatności</t>
  </si>
  <si>
    <t>Usługi Obce (zmienne)- składowe</t>
  </si>
  <si>
    <t>Usługi Obce (stałe)- składowe</t>
  </si>
  <si>
    <t>koszty stałe</t>
  </si>
  <si>
    <t>Zużycie materiałów i energii (zmienne) - RAZEM</t>
  </si>
  <si>
    <t>Zużycie materiałów i energii (stałe) - RAZEM</t>
  </si>
  <si>
    <t>Usługi obce (zmienne) - RAZEM</t>
  </si>
  <si>
    <t>Pozostałe koszty rodzajowe (zmienne) - składowe</t>
  </si>
  <si>
    <t>Koszty Stałe razem</t>
  </si>
  <si>
    <t>Koszty Zmienne razem</t>
  </si>
  <si>
    <t>ilość jednostek sprzedanych</t>
  </si>
  <si>
    <t>Pozostałe koszty rodzajowe (stałe) - składowe</t>
  </si>
  <si>
    <t>średnie wynagrodzenie - zmienne</t>
  </si>
  <si>
    <t>ilość osób zatrudnionych - zmienna</t>
  </si>
  <si>
    <t>średnie wynagrodzenie - stałe</t>
  </si>
  <si>
    <t>ilość osób zatrudnionych - stałe</t>
  </si>
  <si>
    <t>" tu wpisz pozycję asortymentową"</t>
  </si>
  <si>
    <t>Planowana cena sprzedaży</t>
  </si>
  <si>
    <t>Rozbicie pozycji kosztowych poza towarami</t>
  </si>
  <si>
    <t xml:space="preserve">ilość </t>
  </si>
  <si>
    <t>Wartość sprzedaży</t>
  </si>
  <si>
    <t>Warość zakupu</t>
  </si>
  <si>
    <t>Wartośćsprzedanych towarów i materiałów</t>
  </si>
  <si>
    <t>ilosć /okres</t>
  </si>
  <si>
    <t>zł / okres</t>
  </si>
  <si>
    <t>planowany termin płatności - zakup</t>
  </si>
  <si>
    <t>planowany termin płatności - sprzedaż</t>
  </si>
  <si>
    <t>Usługi obce -stałe  RAZEM</t>
  </si>
  <si>
    <t>Planowana cena zakupu</t>
  </si>
  <si>
    <t>Usługi obce (stałe) - RAZEM</t>
  </si>
  <si>
    <t>średnia cena</t>
  </si>
  <si>
    <t>check</t>
  </si>
  <si>
    <t>średnia cena sprzedaży</t>
  </si>
  <si>
    <t>WYNIK OPERACYJNY</t>
  </si>
  <si>
    <t>Pozostałe koszty rodzajowe  zmienne - RAZEM</t>
  </si>
  <si>
    <t>Pozostałe koszty rodzajowe - stałe - RAZEM</t>
  </si>
  <si>
    <t>Wynik</t>
  </si>
  <si>
    <t>roczna stawka amortyzacji w %</t>
  </si>
  <si>
    <r>
      <t xml:space="preserve">2. Zakres inwestycji (wymienić planowane działania wraz z uzasadnieniem, wskazując </t>
    </r>
    <r>
      <rPr>
        <b/>
        <u val="single"/>
        <sz val="11"/>
        <color indexed="8"/>
        <rFont val="Times New Roman"/>
        <family val="1"/>
      </rPr>
      <t>wszystkie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planowane nakłady):</t>
    </r>
  </si>
  <si>
    <r>
      <t xml:space="preserve">3. Wymienić jedynie </t>
    </r>
    <r>
      <rPr>
        <b/>
        <u val="single"/>
        <sz val="11"/>
        <color indexed="8"/>
        <rFont val="Times New Roman"/>
        <family val="1"/>
      </rPr>
      <t>koszty kwalifikowalne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w ramach działań do zrealizowania</t>
    </r>
  </si>
  <si>
    <t>Proszę wprowadzać dane jedynie w polach oznaczonych kolorem "białym"</t>
  </si>
  <si>
    <t>szt.</t>
  </si>
  <si>
    <t>ilość</t>
  </si>
  <si>
    <t>Założenia podsumowanie</t>
  </si>
  <si>
    <t>ilosć</t>
  </si>
  <si>
    <t>OPIS</t>
  </si>
  <si>
    <t>Przychody - działalność A</t>
  </si>
  <si>
    <t>Przychody - działalność B</t>
  </si>
  <si>
    <t>Przychody - działalność C</t>
  </si>
  <si>
    <t>Przychody Całość (1+2+3)</t>
  </si>
  <si>
    <t>Koszty działalności A (bez wynagrodzeń)</t>
  </si>
  <si>
    <t>Koszty działalności B (bez wynagrodzeń)</t>
  </si>
  <si>
    <t>Koszty Działalności RAZEM (5+6+7)</t>
  </si>
  <si>
    <t>Wartość wynagrodzeń Działalność A</t>
  </si>
  <si>
    <t>Wartość wynagrodzeń Działalność B</t>
  </si>
  <si>
    <t>Wartość wynagrodzeń Działalność C</t>
  </si>
  <si>
    <t>Wartość Wynagrodzeń RAZEM (9+10+11)</t>
  </si>
  <si>
    <t>koszty finansowe działalności A</t>
  </si>
  <si>
    <t>koszty finansowe działalności B</t>
  </si>
  <si>
    <t>koszty finansowe działalności C</t>
  </si>
  <si>
    <t>Koszty Finansowe RAZEM (13+14+15)</t>
  </si>
  <si>
    <t>Wynik na działalności A ( 1-5-9-13 )</t>
  </si>
  <si>
    <t>Wynik na działalności B ( 2-6-10-14)</t>
  </si>
  <si>
    <t>Wynik na działalności C ( 3-7-11-15)</t>
  </si>
  <si>
    <t>Rok 2012 w podziale na miesiące</t>
  </si>
  <si>
    <t>Zatrudnienie (poza właścicielem)</t>
  </si>
  <si>
    <t>ilość osób zatrudnionych - działalność A</t>
  </si>
  <si>
    <t>ilość osób zatrudnionych - działalność B</t>
  </si>
  <si>
    <t>ilość osób zatrudnionych - działalność C</t>
  </si>
  <si>
    <t>Ilość osób zatrudnionych RAZEM (1+2+3)</t>
  </si>
  <si>
    <t xml:space="preserve">Środki własne </t>
  </si>
  <si>
    <t>Kredyt</t>
  </si>
  <si>
    <t>Finansowanie Inwestycji</t>
  </si>
  <si>
    <t>RAZEM środki finansujące inwestycję</t>
  </si>
  <si>
    <t>Gotówka z nowej działalności</t>
  </si>
  <si>
    <t>różnica sprawdzająca</t>
  </si>
  <si>
    <r>
      <t xml:space="preserve">Rodzaj wydatku </t>
    </r>
    <r>
      <rPr>
        <sz val="11"/>
        <color indexed="8"/>
        <rFont val="Arial"/>
        <family val="2"/>
      </rPr>
      <t>/zgodnie z tabelą w  biznes planie/</t>
    </r>
  </si>
  <si>
    <t>WYNIK RAZEM (17+18+19)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</si>
</sst>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_-* #,##0\ _z_ł_-;\-* #,##0\ _z_ł_-;_-* &quot;-&quot;??\ _z_ł_-;_-@_-"/>
    <numFmt numFmtId="166" formatCode="0.0"/>
    <numFmt numFmtId="167" formatCode="0.0%"/>
    <numFmt numFmtId="168" formatCode="_-* #,##0.0\ _z_ł_-;\-* #,##0.0\ _z_ł_-;_-* &quot;-&quot;??\ _z_ł_-;_-@_-"/>
    <numFmt numFmtId="169" formatCode="#,##0_ ;[Red]\-#,##0\ "/>
    <numFmt numFmtId="170" formatCode="#,##0.0_ ;[Red]\-#,##0.0\ "/>
  </numFmts>
  <fonts count="61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8"/>
      <name val="Czcionka tekstu podstawowego"/>
      <family val="0"/>
    </font>
    <font>
      <sz val="11"/>
      <color indexed="8"/>
      <name val="Czcionka tekstu podstawowego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zcionka tekstu podstawowego"/>
      <family val="0"/>
    </font>
    <font>
      <sz val="9"/>
      <color theme="1"/>
      <name val="Czcionka tekstu podstawowego"/>
      <family val="2"/>
    </font>
    <font>
      <b/>
      <sz val="9"/>
      <color theme="1"/>
      <name val="Czcionka tekstu podstawowego"/>
      <family val="0"/>
    </font>
    <font>
      <b/>
      <i/>
      <sz val="11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/>
      <bottom style="double"/>
    </border>
    <border>
      <left style="thin"/>
      <right style="thin"/>
      <top style="double"/>
      <bottom style="double"/>
    </border>
    <border>
      <left/>
      <right style="thin"/>
      <top style="thin"/>
      <bottom style="thin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3" fontId="3" fillId="0" borderId="0" applyFill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33" borderId="10" xfId="0" applyFont="1" applyFill="1" applyBorder="1" applyAlignment="1">
      <alignment horizontal="left" vertical="top" wrapText="1" indent="1"/>
    </xf>
    <xf numFmtId="4" fontId="52" fillId="33" borderId="10" xfId="0" applyNumberFormat="1" applyFont="1" applyFill="1" applyBorder="1" applyAlignment="1">
      <alignment horizontal="left" vertical="top" wrapText="1"/>
    </xf>
    <xf numFmtId="0" fontId="52" fillId="33" borderId="11" xfId="0" applyFont="1" applyFill="1" applyBorder="1" applyAlignment="1">
      <alignment vertical="top" wrapText="1"/>
    </xf>
    <xf numFmtId="0" fontId="52" fillId="33" borderId="12" xfId="0" applyFont="1" applyFill="1" applyBorder="1" applyAlignment="1">
      <alignment vertical="top" wrapText="1"/>
    </xf>
    <xf numFmtId="0" fontId="51" fillId="33" borderId="12" xfId="0" applyFont="1" applyFill="1" applyBorder="1" applyAlignment="1">
      <alignment vertical="top" wrapText="1"/>
    </xf>
    <xf numFmtId="0" fontId="52" fillId="33" borderId="13" xfId="0" applyFont="1" applyFill="1" applyBorder="1" applyAlignment="1">
      <alignment vertical="top" wrapText="1"/>
    </xf>
    <xf numFmtId="0" fontId="13" fillId="0" borderId="0" xfId="53" applyFont="1" applyAlignment="1">
      <alignment/>
      <protection/>
    </xf>
    <xf numFmtId="0" fontId="53" fillId="34" borderId="0" xfId="53" applyFont="1" applyFill="1" applyAlignment="1">
      <alignment/>
      <protection/>
    </xf>
    <xf numFmtId="0" fontId="54" fillId="34" borderId="0" xfId="53" applyFont="1" applyFill="1" applyAlignment="1">
      <alignment/>
      <protection/>
    </xf>
    <xf numFmtId="0" fontId="53" fillId="34" borderId="14" xfId="53" applyFont="1" applyFill="1" applyBorder="1" applyAlignment="1">
      <alignment horizontal="center"/>
      <protection/>
    </xf>
    <xf numFmtId="0" fontId="13" fillId="0" borderId="14" xfId="53" applyNumberFormat="1" applyFont="1" applyFill="1" applyBorder="1" applyAlignment="1">
      <alignment horizontal="center" vertical="center" wrapText="1"/>
      <protection/>
    </xf>
    <xf numFmtId="0" fontId="4" fillId="0" borderId="14" xfId="53" applyFont="1" applyBorder="1" applyAlignment="1">
      <alignment/>
      <protection/>
    </xf>
    <xf numFmtId="0" fontId="13" fillId="0" borderId="14" xfId="53" applyFont="1" applyBorder="1" applyAlignment="1">
      <alignment horizontal="center"/>
      <protection/>
    </xf>
    <xf numFmtId="0" fontId="4" fillId="0" borderId="0" xfId="53" applyFont="1" applyAlignment="1">
      <alignment/>
      <protection/>
    </xf>
    <xf numFmtId="0" fontId="4" fillId="0" borderId="14" xfId="53" applyFont="1" applyFill="1" applyBorder="1" applyAlignment="1">
      <alignment/>
      <protection/>
    </xf>
    <xf numFmtId="0" fontId="4" fillId="0" borderId="14" xfId="53" applyFont="1" applyBorder="1" applyAlignment="1">
      <alignment horizontal="center"/>
      <protection/>
    </xf>
    <xf numFmtId="0" fontId="13" fillId="0" borderId="14" xfId="53" applyFont="1" applyFill="1" applyBorder="1" applyAlignment="1">
      <alignment/>
      <protection/>
    </xf>
    <xf numFmtId="164" fontId="13" fillId="35" borderId="14" xfId="57" applyNumberFormat="1" applyFont="1" applyFill="1" applyBorder="1" applyAlignment="1">
      <alignment/>
    </xf>
    <xf numFmtId="0" fontId="13" fillId="0" borderId="14" xfId="53" applyFont="1" applyFill="1" applyBorder="1" applyAlignment="1">
      <alignment horizontal="center"/>
      <protection/>
    </xf>
    <xf numFmtId="0" fontId="13" fillId="0" borderId="0" xfId="53" applyFont="1" applyFill="1" applyAlignment="1">
      <alignment/>
      <protection/>
    </xf>
    <xf numFmtId="4" fontId="13" fillId="0" borderId="14" xfId="53" applyNumberFormat="1" applyFont="1" applyFill="1" applyBorder="1" applyAlignment="1">
      <alignment horizontal="center"/>
      <protection/>
    </xf>
    <xf numFmtId="3" fontId="54" fillId="34" borderId="14" xfId="53" applyNumberFormat="1" applyFont="1" applyFill="1" applyBorder="1" applyAlignment="1">
      <alignment horizontal="right"/>
      <protection/>
    </xf>
    <xf numFmtId="0" fontId="13" fillId="0" borderId="0" xfId="53" applyFont="1" applyFill="1" applyAlignment="1">
      <alignment horizontal="right"/>
      <protection/>
    </xf>
    <xf numFmtId="169" fontId="13" fillId="0" borderId="14" xfId="53" applyNumberFormat="1" applyFont="1" applyBorder="1" applyAlignment="1">
      <alignment/>
      <protection/>
    </xf>
    <xf numFmtId="0" fontId="13" fillId="0" borderId="14" xfId="53" applyFont="1" applyBorder="1" applyAlignment="1">
      <alignment horizontal="right"/>
      <protection/>
    </xf>
    <xf numFmtId="0" fontId="53" fillId="34" borderId="0" xfId="53" applyFont="1" applyFill="1" applyAlignment="1">
      <alignment horizontal="center"/>
      <protection/>
    </xf>
    <xf numFmtId="0" fontId="13" fillId="0" borderId="14" xfId="53" applyFont="1" applyBorder="1" applyAlignment="1">
      <alignment/>
      <protection/>
    </xf>
    <xf numFmtId="0" fontId="4" fillId="0" borderId="0" xfId="53" applyFont="1" applyBorder="1" applyAlignment="1">
      <alignment horizontal="center"/>
      <protection/>
    </xf>
    <xf numFmtId="0" fontId="13" fillId="0" borderId="0" xfId="53" applyFont="1" applyBorder="1" applyAlignment="1">
      <alignment/>
      <protection/>
    </xf>
    <xf numFmtId="3" fontId="13" fillId="0" borderId="0" xfId="53" applyNumberFormat="1" applyFont="1" applyBorder="1" applyAlignment="1">
      <alignment/>
      <protection/>
    </xf>
    <xf numFmtId="0" fontId="13" fillId="36" borderId="0" xfId="53" applyFont="1" applyFill="1" applyAlignment="1">
      <alignment horizontal="center"/>
      <protection/>
    </xf>
    <xf numFmtId="0" fontId="13" fillId="36" borderId="0" xfId="53" applyFont="1" applyFill="1" applyAlignment="1">
      <alignment/>
      <protection/>
    </xf>
    <xf numFmtId="0" fontId="4" fillId="0" borderId="0" xfId="53" applyFont="1" applyBorder="1" applyAlignment="1">
      <alignment vertical="center" textRotation="90"/>
      <protection/>
    </xf>
    <xf numFmtId="0" fontId="4" fillId="0" borderId="13" xfId="53" applyFont="1" applyBorder="1" applyAlignment="1">
      <alignment vertical="center" textRotation="90"/>
      <protection/>
    </xf>
    <xf numFmtId="0" fontId="13" fillId="36" borderId="14" xfId="53" applyFont="1" applyFill="1" applyBorder="1" applyAlignment="1">
      <alignment/>
      <protection/>
    </xf>
    <xf numFmtId="0" fontId="13" fillId="0" borderId="0" xfId="53" applyFont="1" applyFill="1" applyBorder="1" applyAlignment="1">
      <alignment/>
      <protection/>
    </xf>
    <xf numFmtId="0" fontId="8" fillId="0" borderId="0" xfId="53" applyFont="1" applyAlignment="1">
      <alignment/>
      <protection/>
    </xf>
    <xf numFmtId="0" fontId="13" fillId="0" borderId="0" xfId="53" applyFont="1" applyBorder="1" applyAlignment="1">
      <alignment horizontal="center"/>
      <protection/>
    </xf>
    <xf numFmtId="0" fontId="4" fillId="36" borderId="14" xfId="53" applyFont="1" applyFill="1" applyBorder="1" applyAlignment="1">
      <alignment horizontal="center"/>
      <protection/>
    </xf>
    <xf numFmtId="43" fontId="13" fillId="36" borderId="0" xfId="43" applyFont="1" applyFill="1" applyAlignment="1">
      <alignment/>
    </xf>
    <xf numFmtId="0" fontId="13" fillId="36" borderId="14" xfId="53" applyFont="1" applyFill="1" applyBorder="1" applyAlignment="1">
      <alignment horizontal="center"/>
      <protection/>
    </xf>
    <xf numFmtId="0" fontId="54" fillId="34" borderId="14" xfId="53" applyFont="1" applyFill="1" applyBorder="1" applyAlignment="1">
      <alignment horizontal="center"/>
      <protection/>
    </xf>
    <xf numFmtId="0" fontId="54" fillId="34" borderId="14" xfId="53" applyFont="1" applyFill="1" applyBorder="1" applyAlignment="1">
      <alignment/>
      <protection/>
    </xf>
    <xf numFmtId="0" fontId="4" fillId="0" borderId="13" xfId="53" applyFont="1" applyBorder="1" applyAlignment="1">
      <alignment horizontal="center" vertical="center" textRotation="90"/>
      <protection/>
    </xf>
    <xf numFmtId="164" fontId="4" fillId="35" borderId="14" xfId="53" applyNumberFormat="1" applyFont="1" applyFill="1" applyBorder="1" applyAlignment="1">
      <alignment horizontal="right"/>
      <protection/>
    </xf>
    <xf numFmtId="164" fontId="4" fillId="35" borderId="14" xfId="57" applyNumberFormat="1" applyFont="1" applyFill="1" applyBorder="1" applyAlignment="1">
      <alignment/>
    </xf>
    <xf numFmtId="3" fontId="13" fillId="37" borderId="14" xfId="53" applyNumberFormat="1" applyFont="1" applyFill="1" applyBorder="1" applyAlignment="1">
      <alignment horizontal="right"/>
      <protection/>
    </xf>
    <xf numFmtId="164" fontId="13" fillId="37" borderId="14" xfId="57" applyNumberFormat="1" applyFont="1" applyFill="1" applyBorder="1" applyAlignment="1">
      <alignment/>
    </xf>
    <xf numFmtId="169" fontId="13" fillId="14" borderId="14" xfId="53" applyNumberFormat="1" applyFont="1" applyFill="1" applyBorder="1" applyAlignment="1">
      <alignment/>
      <protection/>
    </xf>
    <xf numFmtId="170" fontId="13" fillId="14" borderId="14" xfId="53" applyNumberFormat="1" applyFont="1" applyFill="1" applyBorder="1" applyAlignment="1">
      <alignment/>
      <protection/>
    </xf>
    <xf numFmtId="164" fontId="13" fillId="35" borderId="14" xfId="53" applyNumberFormat="1" applyFont="1" applyFill="1" applyBorder="1" applyAlignment="1">
      <alignment horizontal="right"/>
      <protection/>
    </xf>
    <xf numFmtId="3" fontId="13" fillId="14" borderId="14" xfId="53" applyNumberFormat="1" applyFont="1" applyFill="1" applyBorder="1" applyAlignment="1">
      <alignment/>
      <protection/>
    </xf>
    <xf numFmtId="168" fontId="13" fillId="14" borderId="14" xfId="43" applyNumberFormat="1" applyFont="1" applyFill="1" applyBorder="1" applyAlignment="1">
      <alignment/>
    </xf>
    <xf numFmtId="3" fontId="13" fillId="37" borderId="14" xfId="53" applyNumberFormat="1" applyFont="1" applyFill="1" applyBorder="1" applyAlignment="1">
      <alignment/>
      <protection/>
    </xf>
    <xf numFmtId="168" fontId="13" fillId="14" borderId="14" xfId="43" applyNumberFormat="1" applyFont="1" applyFill="1" applyBorder="1" applyAlignment="1">
      <alignment horizontal="right"/>
    </xf>
    <xf numFmtId="0" fontId="4" fillId="14" borderId="14" xfId="53" applyFont="1" applyFill="1" applyBorder="1" applyAlignment="1">
      <alignment/>
      <protection/>
    </xf>
    <xf numFmtId="0" fontId="13" fillId="14" borderId="14" xfId="53" applyFont="1" applyFill="1" applyBorder="1" applyAlignment="1">
      <alignment/>
      <protection/>
    </xf>
    <xf numFmtId="165" fontId="13" fillId="14" borderId="14" xfId="43" applyNumberFormat="1" applyFont="1" applyFill="1" applyBorder="1" applyAlignment="1">
      <alignment horizontal="right"/>
    </xf>
    <xf numFmtId="0" fontId="4" fillId="14" borderId="15" xfId="53" applyFont="1" applyFill="1" applyBorder="1" applyAlignment="1">
      <alignment horizontal="center"/>
      <protection/>
    </xf>
    <xf numFmtId="0" fontId="13" fillId="14" borderId="16" xfId="53" applyFont="1" applyFill="1" applyBorder="1" applyAlignment="1">
      <alignment/>
      <protection/>
    </xf>
    <xf numFmtId="0" fontId="4" fillId="14" borderId="16" xfId="53" applyFont="1" applyFill="1" applyBorder="1" applyAlignment="1">
      <alignment horizontal="center"/>
      <protection/>
    </xf>
    <xf numFmtId="0" fontId="4" fillId="38" borderId="14" xfId="53" applyFont="1" applyFill="1" applyBorder="1" applyAlignment="1">
      <alignment horizontal="center"/>
      <protection/>
    </xf>
    <xf numFmtId="0" fontId="53" fillId="34" borderId="14" xfId="53" applyFont="1" applyFill="1" applyBorder="1" applyAlignment="1">
      <alignment horizontal="center" vertical="center"/>
      <protection/>
    </xf>
    <xf numFmtId="43" fontId="13" fillId="0" borderId="14" xfId="43" applyFont="1" applyBorder="1" applyAlignment="1">
      <alignment/>
    </xf>
    <xf numFmtId="0" fontId="4" fillId="0" borderId="14" xfId="53" applyFont="1" applyBorder="1" applyAlignment="1">
      <alignment vertical="center" textRotation="90"/>
      <protection/>
    </xf>
    <xf numFmtId="0" fontId="4" fillId="14" borderId="14" xfId="53" applyFont="1" applyFill="1" applyBorder="1" applyAlignment="1">
      <alignment horizontal="center"/>
      <protection/>
    </xf>
    <xf numFmtId="0" fontId="4" fillId="0" borderId="14" xfId="53" applyFont="1" applyBorder="1" applyAlignment="1">
      <alignment horizontal="center" vertical="center" textRotation="90"/>
      <protection/>
    </xf>
    <xf numFmtId="3" fontId="13" fillId="0" borderId="14" xfId="53" applyNumberFormat="1" applyFont="1" applyBorder="1" applyAlignment="1">
      <alignment/>
      <protection/>
    </xf>
    <xf numFmtId="0" fontId="55" fillId="37" borderId="14" xfId="0" applyFont="1" applyFill="1" applyBorder="1" applyAlignment="1">
      <alignment horizontal="center" wrapText="1"/>
    </xf>
    <xf numFmtId="3" fontId="55" fillId="37" borderId="14" xfId="0" applyNumberFormat="1" applyFont="1" applyFill="1" applyBorder="1" applyAlignment="1">
      <alignment horizontal="right" wrapText="1"/>
    </xf>
    <xf numFmtId="167" fontId="0" fillId="37" borderId="14" xfId="56" applyNumberFormat="1" applyFont="1" applyFill="1" applyBorder="1" applyAlignment="1">
      <alignment horizontal="center"/>
    </xf>
    <xf numFmtId="4" fontId="56" fillId="14" borderId="14" xfId="0" applyNumberFormat="1" applyFont="1" applyFill="1" applyBorder="1" applyAlignment="1">
      <alignment wrapText="1"/>
    </xf>
    <xf numFmtId="0" fontId="0" fillId="14" borderId="14" xfId="0" applyFont="1" applyFill="1" applyBorder="1" applyAlignment="1">
      <alignment/>
    </xf>
    <xf numFmtId="4" fontId="55" fillId="14" borderId="14" xfId="0" applyNumberFormat="1" applyFont="1" applyFill="1" applyBorder="1" applyAlignment="1">
      <alignment horizontal="right" wrapText="1"/>
    </xf>
    <xf numFmtId="0" fontId="56" fillId="14" borderId="14" xfId="0" applyFont="1" applyFill="1" applyBorder="1" applyAlignment="1">
      <alignment horizontal="center" wrapText="1"/>
    </xf>
    <xf numFmtId="0" fontId="57" fillId="14" borderId="14" xfId="0" applyFont="1" applyFill="1" applyBorder="1" applyAlignment="1">
      <alignment horizontal="center" wrapText="1"/>
    </xf>
    <xf numFmtId="0" fontId="13" fillId="14" borderId="14" xfId="53" applyFont="1" applyFill="1" applyBorder="1" applyAlignment="1">
      <alignment horizontal="center"/>
      <protection/>
    </xf>
    <xf numFmtId="164" fontId="13" fillId="14" borderId="14" xfId="57" applyNumberFormat="1" applyFont="1" applyFill="1" applyBorder="1" applyAlignment="1">
      <alignment/>
    </xf>
    <xf numFmtId="4" fontId="13" fillId="37" borderId="14" xfId="53" applyNumberFormat="1" applyFont="1" applyFill="1" applyBorder="1" applyAlignment="1">
      <alignment horizontal="center"/>
      <protection/>
    </xf>
    <xf numFmtId="0" fontId="13" fillId="37" borderId="14" xfId="53" applyFont="1" applyFill="1" applyBorder="1" applyAlignment="1">
      <alignment horizontal="center"/>
      <protection/>
    </xf>
    <xf numFmtId="0" fontId="13" fillId="37" borderId="0" xfId="53" applyFont="1" applyFill="1" applyAlignment="1">
      <alignment/>
      <protection/>
    </xf>
    <xf numFmtId="43" fontId="13" fillId="37" borderId="0" xfId="43" applyFont="1" applyFill="1" applyAlignment="1">
      <alignment/>
    </xf>
    <xf numFmtId="0" fontId="4" fillId="37" borderId="14" xfId="53" applyFont="1" applyFill="1" applyBorder="1" applyAlignment="1">
      <alignment/>
      <protection/>
    </xf>
    <xf numFmtId="0" fontId="13" fillId="37" borderId="14" xfId="53" applyFont="1" applyFill="1" applyBorder="1" applyAlignment="1">
      <alignment/>
      <protection/>
    </xf>
    <xf numFmtId="164" fontId="4" fillId="14" borderId="14" xfId="53" applyNumberFormat="1" applyFont="1" applyFill="1" applyBorder="1" applyAlignment="1">
      <alignment horizontal="right"/>
      <protection/>
    </xf>
    <xf numFmtId="164" fontId="4" fillId="14" borderId="14" xfId="57" applyNumberFormat="1" applyFont="1" applyFill="1" applyBorder="1" applyAlignment="1">
      <alignment/>
    </xf>
    <xf numFmtId="164" fontId="13" fillId="14" borderId="14" xfId="53" applyNumberFormat="1" applyFont="1" applyFill="1" applyBorder="1" applyAlignment="1">
      <alignment/>
      <protection/>
    </xf>
    <xf numFmtId="166" fontId="13" fillId="14" borderId="14" xfId="53" applyNumberFormat="1" applyFont="1" applyFill="1" applyBorder="1" applyAlignment="1">
      <alignment/>
      <protection/>
    </xf>
    <xf numFmtId="0" fontId="13" fillId="37" borderId="0" xfId="53" applyFont="1" applyFill="1" applyBorder="1" applyAlignment="1">
      <alignment/>
      <protection/>
    </xf>
    <xf numFmtId="0" fontId="13" fillId="38" borderId="14" xfId="53" applyFont="1" applyFill="1" applyBorder="1" applyAlignment="1">
      <alignment horizontal="center"/>
      <protection/>
    </xf>
    <xf numFmtId="164" fontId="13" fillId="14" borderId="14" xfId="53" applyNumberFormat="1" applyFont="1" applyFill="1" applyBorder="1" applyAlignment="1">
      <alignment horizontal="right"/>
      <protection/>
    </xf>
    <xf numFmtId="0" fontId="13" fillId="38" borderId="14" xfId="53" applyFont="1" applyFill="1" applyBorder="1" applyAlignment="1">
      <alignment/>
      <protection/>
    </xf>
    <xf numFmtId="0" fontId="4" fillId="14" borderId="14" xfId="53" applyFont="1" applyFill="1" applyBorder="1" applyAlignment="1">
      <alignment vertical="center" textRotation="90"/>
      <protection/>
    </xf>
    <xf numFmtId="0" fontId="4" fillId="37" borderId="14" xfId="53" applyFont="1" applyFill="1" applyBorder="1" applyAlignment="1">
      <alignment horizontal="center"/>
      <protection/>
    </xf>
    <xf numFmtId="164" fontId="13" fillId="14" borderId="17" xfId="53" applyNumberFormat="1" applyFont="1" applyFill="1" applyBorder="1" applyAlignment="1">
      <alignment/>
      <protection/>
    </xf>
    <xf numFmtId="0" fontId="4" fillId="39" borderId="0" xfId="53" applyFont="1" applyFill="1" applyAlignment="1">
      <alignment/>
      <protection/>
    </xf>
    <xf numFmtId="0" fontId="13" fillId="39" borderId="0" xfId="53" applyFont="1" applyFill="1" applyAlignment="1">
      <alignment/>
      <protection/>
    </xf>
    <xf numFmtId="0" fontId="4" fillId="37" borderId="0" xfId="53" applyFont="1" applyFill="1" applyAlignment="1">
      <alignment/>
      <protection/>
    </xf>
    <xf numFmtId="0" fontId="53" fillId="34" borderId="14" xfId="53" applyFont="1" applyFill="1" applyBorder="1" applyAlignment="1">
      <alignment/>
      <protection/>
    </xf>
    <xf numFmtId="0" fontId="13" fillId="14" borderId="14" xfId="53" applyFont="1" applyFill="1" applyBorder="1" applyAlignment="1">
      <alignment horizontal="right"/>
      <protection/>
    </xf>
    <xf numFmtId="164" fontId="13" fillId="35" borderId="14" xfId="53" applyNumberFormat="1" applyFont="1" applyFill="1" applyBorder="1" applyAlignment="1">
      <alignment/>
      <protection/>
    </xf>
    <xf numFmtId="164" fontId="13" fillId="14" borderId="14" xfId="43" applyNumberFormat="1" applyFont="1" applyFill="1" applyBorder="1" applyAlignment="1">
      <alignment horizontal="right"/>
    </xf>
    <xf numFmtId="164" fontId="13" fillId="37" borderId="14" xfId="53" applyNumberFormat="1" applyFont="1" applyFill="1" applyBorder="1" applyAlignment="1">
      <alignment/>
      <protection/>
    </xf>
    <xf numFmtId="0" fontId="4" fillId="37" borderId="14" xfId="53" applyFont="1" applyFill="1" applyBorder="1" applyAlignment="1">
      <alignment vertical="center" textRotation="90"/>
      <protection/>
    </xf>
    <xf numFmtId="0" fontId="57" fillId="0" borderId="18" xfId="0" applyFont="1" applyFill="1" applyBorder="1" applyAlignment="1">
      <alignment/>
    </xf>
    <xf numFmtId="0" fontId="57" fillId="0" borderId="19" xfId="0" applyFont="1" applyFill="1" applyBorder="1" applyAlignment="1">
      <alignment/>
    </xf>
    <xf numFmtId="0" fontId="58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58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58" fillId="0" borderId="21" xfId="0" applyFont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14" borderId="0" xfId="0" applyFill="1" applyAlignment="1">
      <alignment/>
    </xf>
    <xf numFmtId="0" fontId="57" fillId="14" borderId="14" xfId="0" applyFont="1" applyFill="1" applyBorder="1" applyAlignment="1">
      <alignment horizontal="center"/>
    </xf>
    <xf numFmtId="0" fontId="59" fillId="14" borderId="22" xfId="0" applyFont="1" applyFill="1" applyBorder="1" applyAlignment="1">
      <alignment horizontal="center"/>
    </xf>
    <xf numFmtId="0" fontId="57" fillId="14" borderId="22" xfId="0" applyFont="1" applyFill="1" applyBorder="1" applyAlignment="1">
      <alignment horizontal="center"/>
    </xf>
    <xf numFmtId="0" fontId="57" fillId="14" borderId="23" xfId="0" applyFont="1" applyFill="1" applyBorder="1" applyAlignment="1">
      <alignment/>
    </xf>
    <xf numFmtId="0" fontId="59" fillId="14" borderId="23" xfId="0" applyFont="1" applyFill="1" applyBorder="1" applyAlignment="1">
      <alignment horizontal="center"/>
    </xf>
    <xf numFmtId="0" fontId="57" fillId="14" borderId="23" xfId="0" applyFont="1" applyFill="1" applyBorder="1" applyAlignment="1">
      <alignment horizontal="center"/>
    </xf>
    <xf numFmtId="0" fontId="57" fillId="14" borderId="21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60" fillId="14" borderId="24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43" fontId="0" fillId="0" borderId="0" xfId="43" applyFont="1" applyAlignment="1">
      <alignment/>
    </xf>
    <xf numFmtId="0" fontId="13" fillId="34" borderId="14" xfId="53" applyFont="1" applyFill="1" applyBorder="1" applyAlignment="1">
      <alignment/>
      <protection/>
    </xf>
    <xf numFmtId="4" fontId="13" fillId="34" borderId="14" xfId="53" applyNumberFormat="1" applyFont="1" applyFill="1" applyBorder="1" applyAlignment="1">
      <alignment/>
      <protection/>
    </xf>
    <xf numFmtId="0" fontId="13" fillId="34" borderId="0" xfId="53" applyFont="1" applyFill="1" applyAlignment="1">
      <alignment/>
      <protection/>
    </xf>
    <xf numFmtId="4" fontId="13" fillId="34" borderId="0" xfId="53" applyNumberFormat="1" applyFont="1" applyFill="1" applyAlignment="1">
      <alignment/>
      <protection/>
    </xf>
    <xf numFmtId="0" fontId="52" fillId="33" borderId="25" xfId="0" applyFont="1" applyFill="1" applyBorder="1" applyAlignment="1">
      <alignment horizontal="left" vertical="top" wrapText="1"/>
    </xf>
    <xf numFmtId="0" fontId="52" fillId="33" borderId="0" xfId="0" applyFont="1" applyFill="1" applyBorder="1" applyAlignment="1">
      <alignment horizontal="left" vertical="top" wrapText="1"/>
    </xf>
    <xf numFmtId="0" fontId="52" fillId="33" borderId="26" xfId="0" applyFont="1" applyFill="1" applyBorder="1" applyAlignment="1">
      <alignment horizontal="center" vertical="top" wrapText="1"/>
    </xf>
    <xf numFmtId="0" fontId="52" fillId="33" borderId="27" xfId="0" applyFont="1" applyFill="1" applyBorder="1" applyAlignment="1">
      <alignment horizontal="center" vertical="top" wrapText="1"/>
    </xf>
    <xf numFmtId="0" fontId="52" fillId="33" borderId="28" xfId="0" applyFont="1" applyFill="1" applyBorder="1" applyAlignment="1">
      <alignment horizontal="center" vertical="top" wrapText="1"/>
    </xf>
    <xf numFmtId="0" fontId="52" fillId="33" borderId="15" xfId="0" applyFont="1" applyFill="1" applyBorder="1" applyAlignment="1">
      <alignment horizontal="center" vertical="top" wrapText="1"/>
    </xf>
    <xf numFmtId="0" fontId="52" fillId="33" borderId="16" xfId="0" applyFont="1" applyFill="1" applyBorder="1" applyAlignment="1">
      <alignment horizontal="center" vertical="top" wrapText="1"/>
    </xf>
    <xf numFmtId="0" fontId="52" fillId="33" borderId="29" xfId="0" applyFont="1" applyFill="1" applyBorder="1" applyAlignment="1">
      <alignment horizontal="center" vertical="top" wrapText="1"/>
    </xf>
    <xf numFmtId="0" fontId="52" fillId="0" borderId="0" xfId="0" applyFont="1" applyAlignment="1">
      <alignment horizontal="center" wrapText="1"/>
    </xf>
    <xf numFmtId="0" fontId="52" fillId="33" borderId="15" xfId="0" applyFont="1" applyFill="1" applyBorder="1" applyAlignment="1">
      <alignment horizontal="left" vertical="top" wrapText="1"/>
    </xf>
    <xf numFmtId="0" fontId="52" fillId="33" borderId="16" xfId="0" applyFont="1" applyFill="1" applyBorder="1" applyAlignment="1">
      <alignment horizontal="left" vertical="top" wrapText="1"/>
    </xf>
    <xf numFmtId="0" fontId="52" fillId="33" borderId="29" xfId="0" applyFont="1" applyFill="1" applyBorder="1" applyAlignment="1">
      <alignment horizontal="left" vertical="top" wrapText="1"/>
    </xf>
    <xf numFmtId="0" fontId="51" fillId="33" borderId="15" xfId="0" applyFont="1" applyFill="1" applyBorder="1" applyAlignment="1">
      <alignment horizontal="left" vertical="top" wrapText="1"/>
    </xf>
    <xf numFmtId="0" fontId="51" fillId="33" borderId="16" xfId="0" applyFont="1" applyFill="1" applyBorder="1" applyAlignment="1">
      <alignment horizontal="left" vertical="top" wrapText="1"/>
    </xf>
    <xf numFmtId="0" fontId="51" fillId="33" borderId="29" xfId="0" applyFont="1" applyFill="1" applyBorder="1" applyAlignment="1">
      <alignment horizontal="left" vertical="top" wrapText="1"/>
    </xf>
    <xf numFmtId="0" fontId="60" fillId="14" borderId="30" xfId="0" applyFont="1" applyFill="1" applyBorder="1" applyAlignment="1">
      <alignment horizontal="center" wrapText="1"/>
    </xf>
    <xf numFmtId="0" fontId="56" fillId="14" borderId="31" xfId="0" applyFont="1" applyFill="1" applyBorder="1" applyAlignment="1">
      <alignment horizontal="center" wrapText="1"/>
    </xf>
    <xf numFmtId="0" fontId="56" fillId="14" borderId="32" xfId="0" applyFont="1" applyFill="1" applyBorder="1" applyAlignment="1">
      <alignment horizontal="center" wrapText="1"/>
    </xf>
    <xf numFmtId="0" fontId="56" fillId="14" borderId="14" xfId="0" applyFont="1" applyFill="1" applyBorder="1" applyAlignment="1">
      <alignment wrapText="1"/>
    </xf>
    <xf numFmtId="0" fontId="55" fillId="14" borderId="14" xfId="0" applyFont="1" applyFill="1" applyBorder="1" applyAlignment="1">
      <alignment wrapText="1"/>
    </xf>
    <xf numFmtId="0" fontId="56" fillId="37" borderId="14" xfId="0" applyFont="1" applyFill="1" applyBorder="1" applyAlignment="1">
      <alignment wrapText="1"/>
    </xf>
    <xf numFmtId="0" fontId="56" fillId="14" borderId="14" xfId="0" applyFont="1" applyFill="1" applyBorder="1" applyAlignment="1">
      <alignment vertical="top" wrapText="1"/>
    </xf>
    <xf numFmtId="0" fontId="60" fillId="14" borderId="14" xfId="0" applyFont="1" applyFill="1" applyBorder="1" applyAlignment="1">
      <alignment wrapText="1"/>
    </xf>
    <xf numFmtId="0" fontId="52" fillId="33" borderId="15" xfId="0" applyFont="1" applyFill="1" applyBorder="1" applyAlignment="1">
      <alignment vertical="top" wrapText="1"/>
    </xf>
    <xf numFmtId="0" fontId="52" fillId="33" borderId="29" xfId="0" applyFont="1" applyFill="1" applyBorder="1" applyAlignment="1">
      <alignment vertical="top" wrapText="1"/>
    </xf>
    <xf numFmtId="0" fontId="4" fillId="14" borderId="33" xfId="53" applyFont="1" applyFill="1" applyBorder="1" applyAlignment="1">
      <alignment horizontal="center" vertical="center" textRotation="90"/>
      <protection/>
    </xf>
    <xf numFmtId="0" fontId="4" fillId="14" borderId="13" xfId="53" applyFont="1" applyFill="1" applyBorder="1" applyAlignment="1">
      <alignment horizontal="center" vertical="center" textRotation="90"/>
      <protection/>
    </xf>
    <xf numFmtId="0" fontId="4" fillId="14" borderId="11" xfId="53" applyFont="1" applyFill="1" applyBorder="1" applyAlignment="1">
      <alignment horizontal="center" vertical="center" textRotation="90"/>
      <protection/>
    </xf>
    <xf numFmtId="0" fontId="4" fillId="14" borderId="14" xfId="53" applyFont="1" applyFill="1" applyBorder="1" applyAlignment="1">
      <alignment horizontal="center" vertical="center" textRotation="90"/>
      <protection/>
    </xf>
    <xf numFmtId="0" fontId="57" fillId="14" borderId="14" xfId="0" applyFont="1" applyFill="1" applyBorder="1" applyAlignment="1">
      <alignment horizontal="center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0" xfId="39"/>
    <cellStyle name="Dane wejściowe" xfId="40"/>
    <cellStyle name="Dane wyjściowe" xfId="41"/>
    <cellStyle name="Dobre" xfId="42"/>
    <cellStyle name="Comma" xfId="43"/>
    <cellStyle name="Comma [0]" xfId="44"/>
    <cellStyle name="Dziesiętny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Obliczenia" xfId="55"/>
    <cellStyle name="Percent" xfId="56"/>
    <cellStyle name="Procentowy 2" xfId="57"/>
    <cellStyle name="Procentowy 3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view="pageBreakPreview" zoomScale="85" zoomScaleNormal="85" zoomScaleSheetLayoutView="85" zoomScalePageLayoutView="0" workbookViewId="0" topLeftCell="A1">
      <selection activeCell="B11" sqref="B11"/>
    </sheetView>
  </sheetViews>
  <sheetFormatPr defaultColWidth="8.8984375" defaultRowHeight="14.25"/>
  <cols>
    <col min="1" max="1" width="9.3984375" style="1" customWidth="1"/>
    <col min="2" max="2" width="28.59765625" style="1" customWidth="1"/>
    <col min="3" max="7" width="9.5" style="1" bestFit="1" customWidth="1"/>
    <col min="8" max="8" width="11.19921875" style="1" bestFit="1" customWidth="1"/>
    <col min="9" max="11" width="9.5" style="1" bestFit="1" customWidth="1"/>
    <col min="12" max="14" width="10.5" style="1" bestFit="1" customWidth="1"/>
    <col min="15" max="15" width="20" style="1" customWidth="1"/>
    <col min="16" max="16384" width="8.8984375" style="1" customWidth="1"/>
  </cols>
  <sheetData>
    <row r="1" spans="1:15" ht="15.75" customHeight="1">
      <c r="A1" s="154" t="s">
        <v>28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76"/>
    </row>
    <row r="2" spans="1:15" ht="14.25">
      <c r="A2" s="155" t="s">
        <v>29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76"/>
    </row>
    <row r="3" spans="1:15" ht="31.5" customHeight="1">
      <c r="A3" s="154" t="s">
        <v>30</v>
      </c>
      <c r="B3" s="154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76"/>
    </row>
    <row r="4" spans="1:15" ht="30">
      <c r="A4" s="78" t="s">
        <v>12</v>
      </c>
      <c r="B4" s="78" t="s">
        <v>139</v>
      </c>
      <c r="C4" s="78" t="s">
        <v>31</v>
      </c>
      <c r="D4" s="78" t="s">
        <v>32</v>
      </c>
      <c r="E4" s="78" t="s">
        <v>33</v>
      </c>
      <c r="F4" s="78" t="s">
        <v>34</v>
      </c>
      <c r="G4" s="78" t="s">
        <v>35</v>
      </c>
      <c r="H4" s="78" t="s">
        <v>36</v>
      </c>
      <c r="I4" s="78" t="s">
        <v>37</v>
      </c>
      <c r="J4" s="78" t="s">
        <v>38</v>
      </c>
      <c r="K4" s="78" t="s">
        <v>39</v>
      </c>
      <c r="L4" s="78" t="s">
        <v>40</v>
      </c>
      <c r="M4" s="78" t="s">
        <v>41</v>
      </c>
      <c r="N4" s="78" t="s">
        <v>42</v>
      </c>
      <c r="O4" s="76"/>
    </row>
    <row r="5" spans="1:15" ht="15">
      <c r="A5" s="154" t="s">
        <v>43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76"/>
    </row>
    <row r="6" spans="1:15" ht="14.25">
      <c r="A6" s="72">
        <v>1</v>
      </c>
      <c r="B6" s="72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6"/>
    </row>
    <row r="7" spans="1:15" ht="14.25">
      <c r="A7" s="72">
        <v>2</v>
      </c>
      <c r="B7" s="72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6"/>
    </row>
    <row r="8" spans="1:15" ht="14.25">
      <c r="A8" s="72">
        <v>3</v>
      </c>
      <c r="B8" s="72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6"/>
    </row>
    <row r="9" spans="1:15" ht="14.25">
      <c r="A9" s="72">
        <v>4</v>
      </c>
      <c r="B9" s="72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6"/>
    </row>
    <row r="10" spans="1:15" ht="14.25">
      <c r="A10" s="72">
        <v>5</v>
      </c>
      <c r="B10" s="72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6"/>
    </row>
    <row r="11" spans="1:15" ht="14.25">
      <c r="A11" s="72">
        <v>6</v>
      </c>
      <c r="B11" s="72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6"/>
    </row>
    <row r="12" spans="1:15" ht="14.25">
      <c r="A12" s="72">
        <v>7</v>
      </c>
      <c r="B12" s="72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6"/>
    </row>
    <row r="13" spans="1:15" ht="14.25">
      <c r="A13" s="72">
        <v>8</v>
      </c>
      <c r="B13" s="72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6"/>
    </row>
    <row r="14" spans="1:15" ht="14.25">
      <c r="A14" s="72">
        <v>9</v>
      </c>
      <c r="B14" s="72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6"/>
    </row>
    <row r="15" spans="1:15" ht="14.25">
      <c r="A15" s="72">
        <v>10</v>
      </c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6"/>
    </row>
    <row r="16" spans="1:15" ht="14.25">
      <c r="A16" s="72">
        <v>11</v>
      </c>
      <c r="B16" s="72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6"/>
    </row>
    <row r="17" spans="1:15" ht="14.25">
      <c r="A17" s="72">
        <v>12</v>
      </c>
      <c r="B17" s="72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6"/>
    </row>
    <row r="18" spans="1:15" ht="14.25">
      <c r="A18" s="72">
        <v>13</v>
      </c>
      <c r="B18" s="72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6"/>
    </row>
    <row r="19" spans="1:15" ht="14.25">
      <c r="A19" s="72">
        <v>14</v>
      </c>
      <c r="B19" s="72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6"/>
    </row>
    <row r="20" spans="1:15" ht="14.25">
      <c r="A20" s="72">
        <v>15</v>
      </c>
      <c r="B20" s="72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6"/>
    </row>
    <row r="21" spans="1:15" ht="14.25">
      <c r="A21" s="72">
        <v>16</v>
      </c>
      <c r="B21" s="72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6"/>
    </row>
    <row r="22" spans="1:15" ht="14.25">
      <c r="A22" s="72">
        <v>17</v>
      </c>
      <c r="B22" s="72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6"/>
    </row>
    <row r="23" spans="1:15" ht="14.25">
      <c r="A23" s="72">
        <v>18</v>
      </c>
      <c r="B23" s="72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6"/>
    </row>
    <row r="24" spans="1:15" ht="14.25">
      <c r="A24" s="72">
        <v>19</v>
      </c>
      <c r="B24" s="72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6"/>
    </row>
    <row r="25" spans="1:15" ht="14.25">
      <c r="A25" s="72">
        <v>20</v>
      </c>
      <c r="B25" s="72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6"/>
    </row>
    <row r="26" spans="1:15" ht="14.25">
      <c r="A26" s="72">
        <v>21</v>
      </c>
      <c r="B26" s="72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6"/>
    </row>
    <row r="27" spans="1:15" ht="14.25">
      <c r="A27" s="72">
        <v>22</v>
      </c>
      <c r="B27" s="72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6"/>
    </row>
    <row r="28" spans="1:15" ht="14.25">
      <c r="A28" s="72">
        <v>23</v>
      </c>
      <c r="B28" s="72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6"/>
    </row>
    <row r="29" spans="1:15" ht="14.25">
      <c r="A29" s="72">
        <v>24</v>
      </c>
      <c r="B29" s="72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6"/>
    </row>
    <row r="30" spans="1:15" ht="14.25">
      <c r="A30" s="72">
        <v>25</v>
      </c>
      <c r="B30" s="72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6"/>
    </row>
    <row r="31" spans="1:15" ht="14.25">
      <c r="A31" s="72">
        <v>26</v>
      </c>
      <c r="B31" s="72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6"/>
    </row>
    <row r="32" spans="1:15" ht="14.25">
      <c r="A32" s="72">
        <v>27</v>
      </c>
      <c r="B32" s="72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6"/>
    </row>
    <row r="33" spans="1:15" ht="14.25">
      <c r="A33" s="72">
        <v>28</v>
      </c>
      <c r="B33" s="72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6"/>
    </row>
    <row r="34" spans="1:15" ht="14.25">
      <c r="A34" s="72">
        <v>29</v>
      </c>
      <c r="B34" s="72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6"/>
    </row>
    <row r="35" spans="1:15" ht="14.25">
      <c r="A35" s="72">
        <v>30</v>
      </c>
      <c r="B35" s="72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6"/>
    </row>
    <row r="36" spans="1:15" ht="14.25">
      <c r="A36" s="72">
        <v>31</v>
      </c>
      <c r="B36" s="72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6"/>
    </row>
    <row r="37" spans="1:15" ht="14.25">
      <c r="A37" s="72">
        <v>32</v>
      </c>
      <c r="B37" s="72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6"/>
    </row>
    <row r="38" spans="1:15" ht="14.25">
      <c r="A38" s="72">
        <v>33</v>
      </c>
      <c r="B38" s="72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6"/>
    </row>
    <row r="39" spans="1:15" ht="14.25">
      <c r="A39" s="72">
        <v>34</v>
      </c>
      <c r="B39" s="72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6"/>
    </row>
    <row r="40" spans="1:15" ht="14.25">
      <c r="A40" s="72">
        <v>35</v>
      </c>
      <c r="B40" s="72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6"/>
    </row>
    <row r="41" spans="1:15" ht="14.25">
      <c r="A41" s="72">
        <v>36</v>
      </c>
      <c r="B41" s="72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6"/>
    </row>
    <row r="42" spans="1:15" ht="14.25">
      <c r="A42" s="72">
        <v>37</v>
      </c>
      <c r="B42" s="72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6"/>
    </row>
    <row r="43" spans="1:15" ht="14.25">
      <c r="A43" s="72">
        <v>38</v>
      </c>
      <c r="B43" s="72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6"/>
    </row>
    <row r="44" spans="1:15" ht="14.25">
      <c r="A44" s="72">
        <v>39</v>
      </c>
      <c r="B44" s="72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6"/>
    </row>
    <row r="45" spans="1:15" ht="14.25">
      <c r="A45" s="72">
        <v>40</v>
      </c>
      <c r="B45" s="72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6"/>
    </row>
    <row r="46" spans="1:15" ht="15">
      <c r="A46" s="154" t="s">
        <v>44</v>
      </c>
      <c r="B46" s="154"/>
      <c r="C46" s="77">
        <f aca="true" t="shared" si="0" ref="C46:N46">SUM(C6:C45)</f>
        <v>0</v>
      </c>
      <c r="D46" s="77">
        <f t="shared" si="0"/>
        <v>0</v>
      </c>
      <c r="E46" s="77">
        <f t="shared" si="0"/>
        <v>0</v>
      </c>
      <c r="F46" s="77">
        <f t="shared" si="0"/>
        <v>0</v>
      </c>
      <c r="G46" s="77">
        <f t="shared" si="0"/>
        <v>0</v>
      </c>
      <c r="H46" s="77">
        <f t="shared" si="0"/>
        <v>0</v>
      </c>
      <c r="I46" s="77">
        <f t="shared" si="0"/>
        <v>0</v>
      </c>
      <c r="J46" s="77">
        <f t="shared" si="0"/>
        <v>0</v>
      </c>
      <c r="K46" s="77">
        <f t="shared" si="0"/>
        <v>0</v>
      </c>
      <c r="L46" s="77">
        <f t="shared" si="0"/>
        <v>0</v>
      </c>
      <c r="M46" s="77">
        <f t="shared" si="0"/>
        <v>0</v>
      </c>
      <c r="N46" s="77">
        <f t="shared" si="0"/>
        <v>0</v>
      </c>
      <c r="O46" s="76"/>
    </row>
    <row r="47" spans="1:15" ht="27" customHeight="1">
      <c r="A47" s="157" t="s">
        <v>45</v>
      </c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79" t="s">
        <v>100</v>
      </c>
    </row>
    <row r="48" spans="1:15" ht="14.25">
      <c r="A48" s="72">
        <v>1</v>
      </c>
      <c r="B48" s="72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4"/>
    </row>
    <row r="49" spans="1:15" ht="14.25">
      <c r="A49" s="72">
        <v>2</v>
      </c>
      <c r="B49" s="72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4"/>
    </row>
    <row r="50" spans="1:15" ht="14.25">
      <c r="A50" s="72">
        <v>3</v>
      </c>
      <c r="B50" s="72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4"/>
    </row>
    <row r="51" spans="1:15" ht="14.25">
      <c r="A51" s="72">
        <v>4</v>
      </c>
      <c r="B51" s="72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4"/>
    </row>
    <row r="52" spans="1:15" ht="14.25">
      <c r="A52" s="72">
        <v>5</v>
      </c>
      <c r="B52" s="72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4"/>
    </row>
    <row r="53" spans="1:15" ht="14.25">
      <c r="A53" s="72">
        <v>6</v>
      </c>
      <c r="B53" s="72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4"/>
    </row>
    <row r="54" spans="1:15" ht="15">
      <c r="A54" s="154" t="s">
        <v>46</v>
      </c>
      <c r="B54" s="154"/>
      <c r="C54" s="75">
        <f>SUM(C48:C53)</f>
        <v>0</v>
      </c>
      <c r="D54" s="75">
        <f aca="true" t="shared" si="1" ref="D54:N54">SUM(D48:D53)</f>
        <v>0</v>
      </c>
      <c r="E54" s="75">
        <f t="shared" si="1"/>
        <v>0</v>
      </c>
      <c r="F54" s="75">
        <f t="shared" si="1"/>
        <v>0</v>
      </c>
      <c r="G54" s="75">
        <f t="shared" si="1"/>
        <v>0</v>
      </c>
      <c r="H54" s="75">
        <f t="shared" si="1"/>
        <v>0</v>
      </c>
      <c r="I54" s="75">
        <f t="shared" si="1"/>
        <v>0</v>
      </c>
      <c r="J54" s="75">
        <f t="shared" si="1"/>
        <v>0</v>
      </c>
      <c r="K54" s="75">
        <f t="shared" si="1"/>
        <v>0</v>
      </c>
      <c r="L54" s="75">
        <f t="shared" si="1"/>
        <v>0</v>
      </c>
      <c r="M54" s="75">
        <f t="shared" si="1"/>
        <v>0</v>
      </c>
      <c r="N54" s="75">
        <f t="shared" si="1"/>
        <v>0</v>
      </c>
      <c r="O54" s="76"/>
    </row>
    <row r="55" spans="1:15" ht="14.25">
      <c r="A55" s="158" t="s">
        <v>47</v>
      </c>
      <c r="B55" s="158"/>
      <c r="C55" s="77">
        <f>C54+C46</f>
        <v>0</v>
      </c>
      <c r="D55" s="77">
        <f aca="true" t="shared" si="2" ref="D55:N55">D54+D46</f>
        <v>0</v>
      </c>
      <c r="E55" s="77">
        <f t="shared" si="2"/>
        <v>0</v>
      </c>
      <c r="F55" s="77">
        <f t="shared" si="2"/>
        <v>0</v>
      </c>
      <c r="G55" s="77">
        <f t="shared" si="2"/>
        <v>0</v>
      </c>
      <c r="H55" s="77">
        <f t="shared" si="2"/>
        <v>0</v>
      </c>
      <c r="I55" s="77">
        <f t="shared" si="2"/>
        <v>0</v>
      </c>
      <c r="J55" s="77">
        <f t="shared" si="2"/>
        <v>0</v>
      </c>
      <c r="K55" s="77">
        <f t="shared" si="2"/>
        <v>0</v>
      </c>
      <c r="L55" s="77">
        <f t="shared" si="2"/>
        <v>0</v>
      </c>
      <c r="M55" s="77">
        <f t="shared" si="2"/>
        <v>0</v>
      </c>
      <c r="N55" s="77">
        <f t="shared" si="2"/>
        <v>0</v>
      </c>
      <c r="O55" s="76"/>
    </row>
    <row r="57" ht="15" thickBot="1"/>
    <row r="58" ht="14.25" hidden="1">
      <c r="A58" s="2" t="s">
        <v>48</v>
      </c>
    </row>
    <row r="59" ht="14.25" hidden="1">
      <c r="A59" s="2"/>
    </row>
    <row r="60" spans="1:8" ht="53.25" customHeight="1" hidden="1">
      <c r="A60" s="144" t="s">
        <v>49</v>
      </c>
      <c r="B60" s="144"/>
      <c r="C60" s="144"/>
      <c r="D60" s="144"/>
      <c r="E60" s="144"/>
      <c r="F60" s="144"/>
      <c r="G60" s="144"/>
      <c r="H60" s="144"/>
    </row>
    <row r="61" ht="15.75" hidden="1" thickBot="1">
      <c r="A61" s="3"/>
    </row>
    <row r="62" spans="1:8" ht="16.5" customHeight="1" hidden="1" thickBot="1">
      <c r="A62" s="148" t="s">
        <v>50</v>
      </c>
      <c r="B62" s="149"/>
      <c r="C62" s="149"/>
      <c r="D62" s="149"/>
      <c r="E62" s="149"/>
      <c r="F62" s="149"/>
      <c r="G62" s="149"/>
      <c r="H62" s="150"/>
    </row>
    <row r="63" spans="1:8" ht="27.75" customHeight="1" hidden="1" thickBot="1">
      <c r="A63" s="145" t="s">
        <v>51</v>
      </c>
      <c r="B63" s="146"/>
      <c r="C63" s="146"/>
      <c r="D63" s="146"/>
      <c r="E63" s="146"/>
      <c r="F63" s="146"/>
      <c r="G63" s="146"/>
      <c r="H63" s="147"/>
    </row>
    <row r="64" spans="1:8" ht="75" customHeight="1" hidden="1" thickBot="1">
      <c r="A64" s="159" t="s">
        <v>52</v>
      </c>
      <c r="B64" s="160"/>
      <c r="C64" s="141"/>
      <c r="D64" s="142"/>
      <c r="E64" s="142"/>
      <c r="F64" s="142"/>
      <c r="G64" s="142"/>
      <c r="H64" s="143"/>
    </row>
    <row r="65" spans="1:8" ht="24" customHeight="1" hidden="1" thickBot="1">
      <c r="A65" s="145" t="s">
        <v>101</v>
      </c>
      <c r="B65" s="146"/>
      <c r="C65" s="146"/>
      <c r="D65" s="146"/>
      <c r="E65" s="146"/>
      <c r="F65" s="146"/>
      <c r="G65" s="146"/>
      <c r="H65" s="146"/>
    </row>
    <row r="66" spans="1:8" ht="45.75" hidden="1" thickBot="1">
      <c r="A66" s="4" t="s">
        <v>53</v>
      </c>
      <c r="B66" s="138" t="s">
        <v>54</v>
      </c>
      <c r="C66" s="139"/>
      <c r="D66" s="139"/>
      <c r="E66" s="139"/>
      <c r="F66" s="139"/>
      <c r="G66" s="140"/>
      <c r="H66" s="5" t="s">
        <v>55</v>
      </c>
    </row>
    <row r="67" spans="1:8" ht="15.75" hidden="1" thickBot="1">
      <c r="A67" s="6" t="s">
        <v>13</v>
      </c>
      <c r="B67" s="141"/>
      <c r="C67" s="142"/>
      <c r="D67" s="142"/>
      <c r="E67" s="142"/>
      <c r="F67" s="142"/>
      <c r="G67" s="143"/>
      <c r="H67" s="7"/>
    </row>
    <row r="68" spans="1:8" ht="15.75" hidden="1" thickBot="1">
      <c r="A68" s="6" t="s">
        <v>56</v>
      </c>
      <c r="B68" s="141"/>
      <c r="C68" s="142"/>
      <c r="D68" s="142"/>
      <c r="E68" s="142"/>
      <c r="F68" s="142"/>
      <c r="G68" s="143"/>
      <c r="H68" s="7"/>
    </row>
    <row r="69" spans="1:8" ht="29.25" hidden="1" thickBot="1">
      <c r="A69" s="141"/>
      <c r="B69" s="142"/>
      <c r="C69" s="142"/>
      <c r="D69" s="142"/>
      <c r="E69" s="142"/>
      <c r="F69" s="143"/>
      <c r="G69" s="8" t="s">
        <v>57</v>
      </c>
      <c r="H69" s="7"/>
    </row>
    <row r="70" spans="1:8" ht="15" customHeight="1" hidden="1" thickBot="1">
      <c r="A70" s="136" t="s">
        <v>102</v>
      </c>
      <c r="B70" s="137"/>
      <c r="C70" s="137"/>
      <c r="D70" s="137"/>
      <c r="E70" s="137"/>
      <c r="F70" s="137"/>
      <c r="G70" s="137"/>
      <c r="H70" s="137"/>
    </row>
    <row r="71" spans="1:8" ht="45.75" hidden="1" thickBot="1">
      <c r="A71" s="4" t="s">
        <v>53</v>
      </c>
      <c r="B71" s="138" t="s">
        <v>54</v>
      </c>
      <c r="C71" s="139"/>
      <c r="D71" s="139"/>
      <c r="E71" s="139"/>
      <c r="F71" s="139"/>
      <c r="G71" s="140"/>
      <c r="H71" s="5" t="s">
        <v>55</v>
      </c>
    </row>
    <row r="72" spans="1:8" ht="15.75" hidden="1" thickBot="1">
      <c r="A72" s="6" t="s">
        <v>13</v>
      </c>
      <c r="B72" s="141"/>
      <c r="C72" s="142"/>
      <c r="D72" s="142"/>
      <c r="E72" s="142"/>
      <c r="F72" s="142"/>
      <c r="G72" s="143"/>
      <c r="H72" s="7"/>
    </row>
    <row r="73" spans="1:8" ht="15.75" hidden="1" thickBot="1">
      <c r="A73" s="9" t="s">
        <v>56</v>
      </c>
      <c r="B73" s="141"/>
      <c r="C73" s="142"/>
      <c r="D73" s="142"/>
      <c r="E73" s="142"/>
      <c r="F73" s="142"/>
      <c r="G73" s="143"/>
      <c r="H73" s="7"/>
    </row>
    <row r="74" spans="1:8" ht="29.25" hidden="1" thickBot="1">
      <c r="A74" s="141"/>
      <c r="B74" s="142"/>
      <c r="C74" s="142"/>
      <c r="D74" s="142"/>
      <c r="E74" s="142"/>
      <c r="F74" s="143"/>
      <c r="G74" s="8" t="s">
        <v>57</v>
      </c>
      <c r="H74" s="7"/>
    </row>
    <row r="75" spans="1:14" ht="15" customHeight="1">
      <c r="A75" s="152" t="s">
        <v>135</v>
      </c>
      <c r="B75" s="153"/>
      <c r="C75" s="78" t="s">
        <v>31</v>
      </c>
      <c r="D75" s="78" t="s">
        <v>32</v>
      </c>
      <c r="E75" s="78" t="s">
        <v>33</v>
      </c>
      <c r="F75" s="78" t="s">
        <v>34</v>
      </c>
      <c r="G75" s="78" t="s">
        <v>35</v>
      </c>
      <c r="H75" s="78" t="s">
        <v>36</v>
      </c>
      <c r="I75" s="78" t="s">
        <v>37</v>
      </c>
      <c r="J75" s="78" t="s">
        <v>38</v>
      </c>
      <c r="K75" s="78" t="s">
        <v>39</v>
      </c>
      <c r="L75" s="78" t="s">
        <v>40</v>
      </c>
      <c r="M75" s="78" t="s">
        <v>41</v>
      </c>
      <c r="N75" s="78" t="s">
        <v>42</v>
      </c>
    </row>
    <row r="76" spans="1:14" ht="14.25">
      <c r="A76" s="72">
        <v>1</v>
      </c>
      <c r="B76" s="128" t="s">
        <v>133</v>
      </c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</row>
    <row r="77" spans="1:14" ht="14.25">
      <c r="A77" s="72">
        <v>2</v>
      </c>
      <c r="B77" s="128" t="s">
        <v>134</v>
      </c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</row>
    <row r="78" spans="1:14" ht="14.25">
      <c r="A78" s="72">
        <v>3</v>
      </c>
      <c r="B78" s="128" t="s">
        <v>14</v>
      </c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</row>
    <row r="79" spans="1:14" ht="14.25">
      <c r="A79" s="72">
        <v>4</v>
      </c>
      <c r="B79" s="128" t="s">
        <v>137</v>
      </c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</row>
    <row r="80" spans="1:14" ht="14.25">
      <c r="A80" s="151" t="s">
        <v>136</v>
      </c>
      <c r="B80" s="151"/>
      <c r="C80" s="129">
        <f>SUM(C76:C79)</f>
        <v>0</v>
      </c>
      <c r="D80" s="129">
        <f aca="true" t="shared" si="3" ref="D80:N80">SUM(D76:D79)</f>
        <v>0</v>
      </c>
      <c r="E80" s="129">
        <f t="shared" si="3"/>
        <v>0</v>
      </c>
      <c r="F80" s="129">
        <f t="shared" si="3"/>
        <v>0</v>
      </c>
      <c r="G80" s="129">
        <f t="shared" si="3"/>
        <v>0</v>
      </c>
      <c r="H80" s="129">
        <f t="shared" si="3"/>
        <v>0</v>
      </c>
      <c r="I80" s="129">
        <f t="shared" si="3"/>
        <v>0</v>
      </c>
      <c r="J80" s="129">
        <f t="shared" si="3"/>
        <v>0</v>
      </c>
      <c r="K80" s="129">
        <f t="shared" si="3"/>
        <v>0</v>
      </c>
      <c r="L80" s="129">
        <f t="shared" si="3"/>
        <v>0</v>
      </c>
      <c r="M80" s="129">
        <f t="shared" si="3"/>
        <v>0</v>
      </c>
      <c r="N80" s="129">
        <f t="shared" si="3"/>
        <v>0</v>
      </c>
    </row>
    <row r="81" spans="2:14" ht="14.25">
      <c r="B81" s="130" t="s">
        <v>138</v>
      </c>
      <c r="C81" s="131">
        <f>C55-C80</f>
        <v>0</v>
      </c>
      <c r="D81" s="131">
        <f aca="true" t="shared" si="4" ref="D81:N81">D55-D80</f>
        <v>0</v>
      </c>
      <c r="E81" s="131">
        <f t="shared" si="4"/>
        <v>0</v>
      </c>
      <c r="F81" s="131">
        <f t="shared" si="4"/>
        <v>0</v>
      </c>
      <c r="G81" s="131">
        <f t="shared" si="4"/>
        <v>0</v>
      </c>
      <c r="H81" s="131">
        <f t="shared" si="4"/>
        <v>0</v>
      </c>
      <c r="I81" s="131">
        <f t="shared" si="4"/>
        <v>0</v>
      </c>
      <c r="J81" s="131">
        <f t="shared" si="4"/>
        <v>0</v>
      </c>
      <c r="K81" s="131">
        <f t="shared" si="4"/>
        <v>0</v>
      </c>
      <c r="L81" s="131">
        <f t="shared" si="4"/>
        <v>0</v>
      </c>
      <c r="M81" s="131">
        <f t="shared" si="4"/>
        <v>0</v>
      </c>
      <c r="N81" s="131">
        <f t="shared" si="4"/>
        <v>0</v>
      </c>
    </row>
  </sheetData>
  <sheetProtection/>
  <mergeCells count="26">
    <mergeCell ref="A80:B80"/>
    <mergeCell ref="A75:B75"/>
    <mergeCell ref="A46:B46"/>
    <mergeCell ref="A1:N1"/>
    <mergeCell ref="A2:N2"/>
    <mergeCell ref="A3:B3"/>
    <mergeCell ref="C3:N3"/>
    <mergeCell ref="A5:N5"/>
    <mergeCell ref="B66:G66"/>
    <mergeCell ref="B67:G67"/>
    <mergeCell ref="B68:G68"/>
    <mergeCell ref="A69:F69"/>
    <mergeCell ref="A47:N47"/>
    <mergeCell ref="A54:B54"/>
    <mergeCell ref="A55:B55"/>
    <mergeCell ref="A64:B64"/>
    <mergeCell ref="A60:H60"/>
    <mergeCell ref="C64:H64"/>
    <mergeCell ref="A63:H63"/>
    <mergeCell ref="A62:H62"/>
    <mergeCell ref="A65:H65"/>
    <mergeCell ref="A70:H70"/>
    <mergeCell ref="B71:G71"/>
    <mergeCell ref="B73:G73"/>
    <mergeCell ref="B72:G72"/>
    <mergeCell ref="A74:F7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3" r:id="rId1"/>
  <rowBreaks count="1" manualBreakCount="1">
    <brk id="8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129"/>
  <sheetViews>
    <sheetView showGridLines="0" zoomScale="70" zoomScaleNormal="70" zoomScaleSheetLayoutView="70" zoomScalePageLayoutView="0" workbookViewId="0" topLeftCell="B1">
      <selection activeCell="Q13" sqref="Q13:Q16"/>
    </sheetView>
  </sheetViews>
  <sheetFormatPr defaultColWidth="9" defaultRowHeight="14.25" outlineLevelRow="1"/>
  <cols>
    <col min="1" max="1" width="19" style="10" customWidth="1"/>
    <col min="2" max="2" width="63.59765625" style="10" customWidth="1"/>
    <col min="3" max="3" width="12.19921875" style="10" customWidth="1"/>
    <col min="4" max="4" width="14.3984375" style="10" customWidth="1"/>
    <col min="5" max="5" width="14.09765625" style="10" bestFit="1" customWidth="1"/>
    <col min="6" max="6" width="13.3984375" style="10" customWidth="1"/>
    <col min="7" max="7" width="14.8984375" style="10" customWidth="1"/>
    <col min="8" max="8" width="13.69921875" style="10" customWidth="1"/>
    <col min="9" max="9" width="16.19921875" style="10" bestFit="1" customWidth="1"/>
    <col min="10" max="10" width="15.3984375" style="10" bestFit="1" customWidth="1"/>
    <col min="11" max="11" width="15.59765625" style="10" customWidth="1"/>
    <col min="12" max="12" width="13.19921875" style="10" customWidth="1"/>
    <col min="13" max="13" width="13.69921875" style="10" bestFit="1" customWidth="1"/>
    <col min="14" max="14" width="14.3984375" style="10" bestFit="1" customWidth="1"/>
    <col min="15" max="17" width="13.69921875" style="10" bestFit="1" customWidth="1"/>
    <col min="18" max="18" width="14.3984375" style="10" bestFit="1" customWidth="1"/>
    <col min="19" max="19" width="13.69921875" style="10" bestFit="1" customWidth="1"/>
    <col min="20" max="16384" width="9" style="10" customWidth="1"/>
  </cols>
  <sheetData>
    <row r="1" spans="1:4" ht="18.75" customHeight="1">
      <c r="A1" s="99"/>
      <c r="B1" s="99" t="s">
        <v>103</v>
      </c>
      <c r="C1" s="100"/>
      <c r="D1" s="100"/>
    </row>
    <row r="2" spans="1:4" ht="14.25" customHeight="1" hidden="1">
      <c r="A2" s="99"/>
      <c r="B2" s="99"/>
      <c r="C2" s="100"/>
      <c r="D2" s="100"/>
    </row>
    <row r="3" ht="18.75" customHeight="1"/>
    <row r="4" spans="1:19" ht="15">
      <c r="A4" s="66"/>
      <c r="B4" s="66" t="s">
        <v>106</v>
      </c>
      <c r="C4" s="46"/>
      <c r="D4" s="13">
        <v>2011</v>
      </c>
      <c r="E4" s="13">
        <v>1</v>
      </c>
      <c r="F4" s="13">
        <v>2</v>
      </c>
      <c r="G4" s="13">
        <v>3</v>
      </c>
      <c r="H4" s="13">
        <v>4</v>
      </c>
      <c r="I4" s="13">
        <v>5</v>
      </c>
      <c r="J4" s="13">
        <v>6</v>
      </c>
      <c r="K4" s="13">
        <v>7</v>
      </c>
      <c r="L4" s="13">
        <v>8</v>
      </c>
      <c r="M4" s="13">
        <v>9</v>
      </c>
      <c r="N4" s="13">
        <v>10</v>
      </c>
      <c r="O4" s="13">
        <v>11</v>
      </c>
      <c r="P4" s="13">
        <v>12</v>
      </c>
      <c r="Q4" s="13">
        <f>D4+1</f>
        <v>2012</v>
      </c>
      <c r="R4" s="13">
        <f>Q4+1</f>
        <v>2013</v>
      </c>
      <c r="S4" s="13">
        <f>R4+1</f>
        <v>2014</v>
      </c>
    </row>
    <row r="5" spans="1:19" s="17" customFormat="1" ht="15">
      <c r="A5" s="15">
        <v>1</v>
      </c>
      <c r="B5" s="15" t="s">
        <v>1</v>
      </c>
      <c r="C5" s="16" t="s">
        <v>2</v>
      </c>
      <c r="D5" s="48">
        <f aca="true" t="shared" si="0" ref="D5:S5">D63</f>
        <v>0</v>
      </c>
      <c r="E5" s="48">
        <f t="shared" si="0"/>
        <v>0</v>
      </c>
      <c r="F5" s="48">
        <f t="shared" si="0"/>
        <v>0</v>
      </c>
      <c r="G5" s="48">
        <f t="shared" si="0"/>
        <v>0</v>
      </c>
      <c r="H5" s="48">
        <f t="shared" si="0"/>
        <v>0</v>
      </c>
      <c r="I5" s="48">
        <f t="shared" si="0"/>
        <v>0</v>
      </c>
      <c r="J5" s="48">
        <f t="shared" si="0"/>
        <v>0</v>
      </c>
      <c r="K5" s="48">
        <f t="shared" si="0"/>
        <v>0</v>
      </c>
      <c r="L5" s="48">
        <f t="shared" si="0"/>
        <v>0</v>
      </c>
      <c r="M5" s="48">
        <f t="shared" si="0"/>
        <v>0</v>
      </c>
      <c r="N5" s="48">
        <f t="shared" si="0"/>
        <v>0</v>
      </c>
      <c r="O5" s="48">
        <f t="shared" si="0"/>
        <v>0</v>
      </c>
      <c r="P5" s="48">
        <f t="shared" si="0"/>
        <v>0</v>
      </c>
      <c r="Q5" s="48">
        <f t="shared" si="0"/>
        <v>0</v>
      </c>
      <c r="R5" s="48">
        <f t="shared" si="0"/>
        <v>0</v>
      </c>
      <c r="S5" s="48">
        <f t="shared" si="0"/>
        <v>0</v>
      </c>
    </row>
    <row r="6" spans="1:19" ht="15">
      <c r="A6" s="18">
        <v>2</v>
      </c>
      <c r="B6" s="18" t="s">
        <v>3</v>
      </c>
      <c r="C6" s="19" t="s">
        <v>2</v>
      </c>
      <c r="D6" s="49">
        <f aca="true" t="shared" si="1" ref="D6:S6">SUM(D7:D12)</f>
        <v>0</v>
      </c>
      <c r="E6" s="49">
        <f t="shared" si="1"/>
        <v>0</v>
      </c>
      <c r="F6" s="49">
        <f t="shared" si="1"/>
        <v>0</v>
      </c>
      <c r="G6" s="49">
        <f t="shared" si="1"/>
        <v>0</v>
      </c>
      <c r="H6" s="49">
        <f t="shared" si="1"/>
        <v>0</v>
      </c>
      <c r="I6" s="49">
        <f t="shared" si="1"/>
        <v>0</v>
      </c>
      <c r="J6" s="49">
        <f t="shared" si="1"/>
        <v>0</v>
      </c>
      <c r="K6" s="49">
        <f t="shared" si="1"/>
        <v>0</v>
      </c>
      <c r="L6" s="49">
        <f t="shared" si="1"/>
        <v>0</v>
      </c>
      <c r="M6" s="49">
        <f t="shared" si="1"/>
        <v>0</v>
      </c>
      <c r="N6" s="49">
        <f t="shared" si="1"/>
        <v>0</v>
      </c>
      <c r="O6" s="49">
        <f t="shared" si="1"/>
        <v>0</v>
      </c>
      <c r="P6" s="49">
        <f t="shared" si="1"/>
        <v>0</v>
      </c>
      <c r="Q6" s="49">
        <f t="shared" si="1"/>
        <v>0</v>
      </c>
      <c r="R6" s="49">
        <f t="shared" si="1"/>
        <v>0</v>
      </c>
      <c r="S6" s="49">
        <f t="shared" si="1"/>
        <v>0</v>
      </c>
    </row>
    <row r="7" spans="1:19" ht="14.25">
      <c r="A7" s="20">
        <v>3</v>
      </c>
      <c r="B7" s="20" t="s">
        <v>4</v>
      </c>
      <c r="C7" s="16" t="s">
        <v>2</v>
      </c>
      <c r="D7" s="21">
        <f>D89+D110</f>
        <v>0</v>
      </c>
      <c r="E7" s="21">
        <f aca="true" t="shared" si="2" ref="E7:S7">E89+E110</f>
        <v>0</v>
      </c>
      <c r="F7" s="21">
        <f t="shared" si="2"/>
        <v>0</v>
      </c>
      <c r="G7" s="21">
        <f t="shared" si="2"/>
        <v>0</v>
      </c>
      <c r="H7" s="21">
        <f t="shared" si="2"/>
        <v>0</v>
      </c>
      <c r="I7" s="21">
        <f t="shared" si="2"/>
        <v>0</v>
      </c>
      <c r="J7" s="21">
        <f t="shared" si="2"/>
        <v>0</v>
      </c>
      <c r="K7" s="21">
        <f t="shared" si="2"/>
        <v>0</v>
      </c>
      <c r="L7" s="21">
        <f t="shared" si="2"/>
        <v>0</v>
      </c>
      <c r="M7" s="21">
        <f t="shared" si="2"/>
        <v>0</v>
      </c>
      <c r="N7" s="21">
        <f t="shared" si="2"/>
        <v>0</v>
      </c>
      <c r="O7" s="21">
        <f t="shared" si="2"/>
        <v>0</v>
      </c>
      <c r="P7" s="21">
        <f t="shared" si="2"/>
        <v>0</v>
      </c>
      <c r="Q7" s="21">
        <f t="shared" si="2"/>
        <v>0</v>
      </c>
      <c r="R7" s="21">
        <f t="shared" si="2"/>
        <v>0</v>
      </c>
      <c r="S7" s="21">
        <f t="shared" si="2"/>
        <v>0</v>
      </c>
    </row>
    <row r="8" spans="1:19" ht="14.25">
      <c r="A8" s="20">
        <v>4</v>
      </c>
      <c r="B8" s="20" t="s">
        <v>5</v>
      </c>
      <c r="C8" s="16" t="s">
        <v>2</v>
      </c>
      <c r="D8" s="21">
        <f>D152+D131</f>
        <v>0</v>
      </c>
      <c r="E8" s="21">
        <f aca="true" t="shared" si="3" ref="E8:S8">E152+E131</f>
        <v>0</v>
      </c>
      <c r="F8" s="21">
        <f t="shared" si="3"/>
        <v>0</v>
      </c>
      <c r="G8" s="21">
        <f t="shared" si="3"/>
        <v>0</v>
      </c>
      <c r="H8" s="21">
        <f t="shared" si="3"/>
        <v>0</v>
      </c>
      <c r="I8" s="21">
        <f t="shared" si="3"/>
        <v>0</v>
      </c>
      <c r="J8" s="21">
        <f t="shared" si="3"/>
        <v>0</v>
      </c>
      <c r="K8" s="21">
        <f t="shared" si="3"/>
        <v>0</v>
      </c>
      <c r="L8" s="21">
        <f t="shared" si="3"/>
        <v>0</v>
      </c>
      <c r="M8" s="21">
        <f t="shared" si="3"/>
        <v>0</v>
      </c>
      <c r="N8" s="21">
        <f t="shared" si="3"/>
        <v>0</v>
      </c>
      <c r="O8" s="21">
        <f t="shared" si="3"/>
        <v>0</v>
      </c>
      <c r="P8" s="21">
        <f t="shared" si="3"/>
        <v>0</v>
      </c>
      <c r="Q8" s="21">
        <f t="shared" si="3"/>
        <v>0</v>
      </c>
      <c r="R8" s="21">
        <f t="shared" si="3"/>
        <v>0</v>
      </c>
      <c r="S8" s="21">
        <f t="shared" si="3"/>
        <v>0</v>
      </c>
    </row>
    <row r="9" spans="1:19" ht="14.25">
      <c r="A9" s="20">
        <v>5</v>
      </c>
      <c r="B9" s="20" t="s">
        <v>6</v>
      </c>
      <c r="C9" s="16" t="s">
        <v>2</v>
      </c>
      <c r="D9" s="21">
        <f>D174</f>
        <v>0</v>
      </c>
      <c r="E9" s="21">
        <f aca="true" t="shared" si="4" ref="E9:S9">E174</f>
        <v>0</v>
      </c>
      <c r="F9" s="21">
        <f t="shared" si="4"/>
        <v>0</v>
      </c>
      <c r="G9" s="21">
        <f t="shared" si="4"/>
        <v>0</v>
      </c>
      <c r="H9" s="21">
        <f t="shared" si="4"/>
        <v>0</v>
      </c>
      <c r="I9" s="21">
        <f t="shared" si="4"/>
        <v>0</v>
      </c>
      <c r="J9" s="21">
        <f t="shared" si="4"/>
        <v>0</v>
      </c>
      <c r="K9" s="21">
        <f t="shared" si="4"/>
        <v>0</v>
      </c>
      <c r="L9" s="21">
        <f t="shared" si="4"/>
        <v>0</v>
      </c>
      <c r="M9" s="21">
        <f t="shared" si="4"/>
        <v>0</v>
      </c>
      <c r="N9" s="21">
        <f t="shared" si="4"/>
        <v>0</v>
      </c>
      <c r="O9" s="21">
        <f t="shared" si="4"/>
        <v>0</v>
      </c>
      <c r="P9" s="21">
        <f t="shared" si="4"/>
        <v>0</v>
      </c>
      <c r="Q9" s="21">
        <f t="shared" si="4"/>
        <v>0</v>
      </c>
      <c r="R9" s="21">
        <f t="shared" si="4"/>
        <v>0</v>
      </c>
      <c r="S9" s="21">
        <f t="shared" si="4"/>
        <v>0</v>
      </c>
    </row>
    <row r="10" spans="1:19" ht="14.25">
      <c r="A10" s="20">
        <v>6</v>
      </c>
      <c r="B10" s="20" t="s">
        <v>7</v>
      </c>
      <c r="C10" s="22" t="s">
        <v>2</v>
      </c>
      <c r="D10" s="21">
        <f>D13*D14*12</f>
        <v>0</v>
      </c>
      <c r="E10" s="21">
        <f>E13*E14*1+E15*E16*1</f>
        <v>0</v>
      </c>
      <c r="F10" s="21">
        <f aca="true" t="shared" si="5" ref="F10:P10">F13*F14*1+F15*F16*1</f>
        <v>0</v>
      </c>
      <c r="G10" s="21">
        <f t="shared" si="5"/>
        <v>0</v>
      </c>
      <c r="H10" s="21">
        <f t="shared" si="5"/>
        <v>0</v>
      </c>
      <c r="I10" s="21">
        <f t="shared" si="5"/>
        <v>0</v>
      </c>
      <c r="J10" s="21">
        <f t="shared" si="5"/>
        <v>0</v>
      </c>
      <c r="K10" s="21">
        <f t="shared" si="5"/>
        <v>0</v>
      </c>
      <c r="L10" s="21">
        <f t="shared" si="5"/>
        <v>0</v>
      </c>
      <c r="M10" s="21">
        <f t="shared" si="5"/>
        <v>0</v>
      </c>
      <c r="N10" s="21">
        <f t="shared" si="5"/>
        <v>0</v>
      </c>
      <c r="O10" s="21">
        <f t="shared" si="5"/>
        <v>0</v>
      </c>
      <c r="P10" s="21">
        <f t="shared" si="5"/>
        <v>0</v>
      </c>
      <c r="Q10" s="21">
        <f>SUM(E10:P10)</f>
        <v>0</v>
      </c>
      <c r="R10" s="21">
        <f>R13*R14*12+R15*R16*12</f>
        <v>0</v>
      </c>
      <c r="S10" s="21">
        <f>S13*S14*12+S15*S16*12</f>
        <v>0</v>
      </c>
    </row>
    <row r="11" spans="1:19" ht="14.25">
      <c r="A11" s="20">
        <v>7</v>
      </c>
      <c r="B11" s="20" t="s">
        <v>8</v>
      </c>
      <c r="C11" s="22" t="s">
        <v>2</v>
      </c>
      <c r="D11" s="21">
        <f aca="true" t="shared" si="6" ref="D11:P11">D10*0.195</f>
        <v>0</v>
      </c>
      <c r="E11" s="21">
        <f t="shared" si="6"/>
        <v>0</v>
      </c>
      <c r="F11" s="21">
        <f t="shared" si="6"/>
        <v>0</v>
      </c>
      <c r="G11" s="21">
        <f t="shared" si="6"/>
        <v>0</v>
      </c>
      <c r="H11" s="21">
        <f t="shared" si="6"/>
        <v>0</v>
      </c>
      <c r="I11" s="21">
        <f t="shared" si="6"/>
        <v>0</v>
      </c>
      <c r="J11" s="21">
        <f t="shared" si="6"/>
        <v>0</v>
      </c>
      <c r="K11" s="21">
        <f t="shared" si="6"/>
        <v>0</v>
      </c>
      <c r="L11" s="21">
        <f t="shared" si="6"/>
        <v>0</v>
      </c>
      <c r="M11" s="21">
        <f t="shared" si="6"/>
        <v>0</v>
      </c>
      <c r="N11" s="21">
        <f t="shared" si="6"/>
        <v>0</v>
      </c>
      <c r="O11" s="21">
        <f t="shared" si="6"/>
        <v>0</v>
      </c>
      <c r="P11" s="21">
        <f t="shared" si="6"/>
        <v>0</v>
      </c>
      <c r="Q11" s="21">
        <f>SUM(E11:P11)</f>
        <v>0</v>
      </c>
      <c r="R11" s="21">
        <f>R10*0.195</f>
        <v>0</v>
      </c>
      <c r="S11" s="21">
        <f>S10*0.195</f>
        <v>0</v>
      </c>
    </row>
    <row r="12" spans="1:19" s="23" customFormat="1" ht="14.25">
      <c r="A12" s="20">
        <v>8</v>
      </c>
      <c r="B12" s="20" t="s">
        <v>9</v>
      </c>
      <c r="C12" s="16" t="s">
        <v>2</v>
      </c>
      <c r="D12" s="21">
        <f>D196+D217</f>
        <v>0</v>
      </c>
      <c r="E12" s="21">
        <f aca="true" t="shared" si="7" ref="E12:S12">E196+E217</f>
        <v>0</v>
      </c>
      <c r="F12" s="21">
        <f t="shared" si="7"/>
        <v>0</v>
      </c>
      <c r="G12" s="21">
        <f t="shared" si="7"/>
        <v>0</v>
      </c>
      <c r="H12" s="21">
        <f t="shared" si="7"/>
        <v>0</v>
      </c>
      <c r="I12" s="21">
        <f t="shared" si="7"/>
        <v>0</v>
      </c>
      <c r="J12" s="21">
        <f t="shared" si="7"/>
        <v>0</v>
      </c>
      <c r="K12" s="21">
        <f t="shared" si="7"/>
        <v>0</v>
      </c>
      <c r="L12" s="21">
        <f t="shared" si="7"/>
        <v>0</v>
      </c>
      <c r="M12" s="21">
        <f t="shared" si="7"/>
        <v>0</v>
      </c>
      <c r="N12" s="21">
        <f t="shared" si="7"/>
        <v>0</v>
      </c>
      <c r="O12" s="21">
        <f t="shared" si="7"/>
        <v>0</v>
      </c>
      <c r="P12" s="21">
        <f t="shared" si="7"/>
        <v>0</v>
      </c>
      <c r="Q12" s="21">
        <f t="shared" si="7"/>
        <v>0</v>
      </c>
      <c r="R12" s="21">
        <f t="shared" si="7"/>
        <v>0</v>
      </c>
      <c r="S12" s="21">
        <f t="shared" si="7"/>
        <v>0</v>
      </c>
    </row>
    <row r="13" spans="1:19" s="23" customFormat="1" ht="14.25">
      <c r="A13" s="20">
        <v>9</v>
      </c>
      <c r="B13" s="20" t="s">
        <v>75</v>
      </c>
      <c r="C13" s="24" t="s">
        <v>10</v>
      </c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25">
        <f>IF(SUM(E13:P13)=0,0,AVERAGE(E13:P13))</f>
        <v>0</v>
      </c>
      <c r="R13" s="50"/>
      <c r="S13" s="50"/>
    </row>
    <row r="14" spans="1:19" s="23" customFormat="1" ht="14.25">
      <c r="A14" s="20">
        <v>10</v>
      </c>
      <c r="B14" s="20" t="s">
        <v>76</v>
      </c>
      <c r="C14" s="22" t="s">
        <v>11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25">
        <f>IF(SUM(E14:P14)=0,0,AVERAGE(E14:P14))</f>
        <v>0</v>
      </c>
      <c r="R14" s="51"/>
      <c r="S14" s="51"/>
    </row>
    <row r="15" spans="1:19" s="23" customFormat="1" ht="14.25">
      <c r="A15" s="20">
        <v>9</v>
      </c>
      <c r="B15" s="20" t="s">
        <v>77</v>
      </c>
      <c r="C15" s="24" t="s">
        <v>10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25">
        <f>IF(SUM(E15:P15)=0,0,AVERAGE(E15:P15))</f>
        <v>0</v>
      </c>
      <c r="R15" s="50"/>
      <c r="S15" s="50"/>
    </row>
    <row r="16" spans="1:19" s="23" customFormat="1" ht="14.25">
      <c r="A16" s="20">
        <v>10</v>
      </c>
      <c r="B16" s="20" t="s">
        <v>78</v>
      </c>
      <c r="C16" s="22" t="s">
        <v>11</v>
      </c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25">
        <f>IF(SUM(E16:P16)=0,0,AVERAGE(E16:P16))</f>
        <v>0</v>
      </c>
      <c r="R16" s="51"/>
      <c r="S16" s="51"/>
    </row>
    <row r="17" spans="1:19" s="23" customFormat="1" ht="14.25">
      <c r="A17" s="27"/>
      <c r="B17" s="27" t="s">
        <v>96</v>
      </c>
      <c r="C17" s="27"/>
      <c r="D17" s="53">
        <f>D5-D6</f>
        <v>0</v>
      </c>
      <c r="E17" s="53">
        <f aca="true" t="shared" si="8" ref="E17:S17">E5-E6</f>
        <v>0</v>
      </c>
      <c r="F17" s="53">
        <f t="shared" si="8"/>
        <v>0</v>
      </c>
      <c r="G17" s="53">
        <f t="shared" si="8"/>
        <v>0</v>
      </c>
      <c r="H17" s="53">
        <f t="shared" si="8"/>
        <v>0</v>
      </c>
      <c r="I17" s="53">
        <f t="shared" si="8"/>
        <v>0</v>
      </c>
      <c r="J17" s="53">
        <f t="shared" si="8"/>
        <v>0</v>
      </c>
      <c r="K17" s="53">
        <f t="shared" si="8"/>
        <v>0</v>
      </c>
      <c r="L17" s="53">
        <f t="shared" si="8"/>
        <v>0</v>
      </c>
      <c r="M17" s="53">
        <f t="shared" si="8"/>
        <v>0</v>
      </c>
      <c r="N17" s="53">
        <f t="shared" si="8"/>
        <v>0</v>
      </c>
      <c r="O17" s="53">
        <f t="shared" si="8"/>
        <v>0</v>
      </c>
      <c r="P17" s="53">
        <f t="shared" si="8"/>
        <v>0</v>
      </c>
      <c r="Q17" s="53">
        <f t="shared" si="8"/>
        <v>0</v>
      </c>
      <c r="R17" s="53">
        <f t="shared" si="8"/>
        <v>0</v>
      </c>
      <c r="S17" s="53">
        <f t="shared" si="8"/>
        <v>0</v>
      </c>
    </row>
    <row r="18" spans="1:19" s="23" customFormat="1" ht="14.25">
      <c r="A18" s="30"/>
      <c r="B18" s="30" t="s">
        <v>94</v>
      </c>
      <c r="C18" s="30"/>
      <c r="D18" s="30"/>
      <c r="E18" s="67">
        <f>SUM(E7:E12)-SUM(E19:E20)</f>
        <v>0</v>
      </c>
      <c r="F18" s="67">
        <f aca="true" t="shared" si="9" ref="F18:Q18">SUM(F7:F12)-SUM(F19:F20)</f>
        <v>0</v>
      </c>
      <c r="G18" s="67">
        <f t="shared" si="9"/>
        <v>0</v>
      </c>
      <c r="H18" s="67">
        <f t="shared" si="9"/>
        <v>0</v>
      </c>
      <c r="I18" s="67">
        <f t="shared" si="9"/>
        <v>0</v>
      </c>
      <c r="J18" s="67">
        <f t="shared" si="9"/>
        <v>0</v>
      </c>
      <c r="K18" s="67">
        <f t="shared" si="9"/>
        <v>0</v>
      </c>
      <c r="L18" s="67">
        <f t="shared" si="9"/>
        <v>0</v>
      </c>
      <c r="M18" s="67">
        <f t="shared" si="9"/>
        <v>0</v>
      </c>
      <c r="N18" s="67">
        <f t="shared" si="9"/>
        <v>0</v>
      </c>
      <c r="O18" s="67">
        <f t="shared" si="9"/>
        <v>0</v>
      </c>
      <c r="P18" s="67">
        <f t="shared" si="9"/>
        <v>0</v>
      </c>
      <c r="Q18" s="67">
        <f t="shared" si="9"/>
        <v>0</v>
      </c>
      <c r="R18" s="67">
        <f>SUM(R7:R12)-SUM(R19:R20)</f>
        <v>0</v>
      </c>
      <c r="S18" s="67">
        <f>SUM(S7:S12)-SUM(S19:S20)</f>
        <v>0</v>
      </c>
    </row>
    <row r="19" spans="1:19" s="23" customFormat="1" ht="14.25">
      <c r="A19" s="28"/>
      <c r="B19" s="28" t="s">
        <v>72</v>
      </c>
      <c r="C19" s="28"/>
      <c r="D19" s="54">
        <f>D89+D131+D196</f>
        <v>0</v>
      </c>
      <c r="E19" s="54">
        <f>E89+E131+E196+E13*E14+E13*E14*0.195</f>
        <v>0</v>
      </c>
      <c r="F19" s="54">
        <f aca="true" t="shared" si="10" ref="F19:P19">F89+F131+F196+F13*F14+F13*F14*0.195</f>
        <v>0</v>
      </c>
      <c r="G19" s="54">
        <f t="shared" si="10"/>
        <v>0</v>
      </c>
      <c r="H19" s="54">
        <f t="shared" si="10"/>
        <v>0</v>
      </c>
      <c r="I19" s="54">
        <f t="shared" si="10"/>
        <v>0</v>
      </c>
      <c r="J19" s="54">
        <f t="shared" si="10"/>
        <v>0</v>
      </c>
      <c r="K19" s="54">
        <f t="shared" si="10"/>
        <v>0</v>
      </c>
      <c r="L19" s="54">
        <f t="shared" si="10"/>
        <v>0</v>
      </c>
      <c r="M19" s="54">
        <f t="shared" si="10"/>
        <v>0</v>
      </c>
      <c r="N19" s="54">
        <f t="shared" si="10"/>
        <v>0</v>
      </c>
      <c r="O19" s="54">
        <f t="shared" si="10"/>
        <v>0</v>
      </c>
      <c r="P19" s="54">
        <f t="shared" si="10"/>
        <v>0</v>
      </c>
      <c r="Q19" s="54">
        <f>SUM(E19:P19)</f>
        <v>0</v>
      </c>
      <c r="R19" s="54">
        <f>R89+R131+R196+R13*R14*12+R13*R14*0.195*12</f>
        <v>0</v>
      </c>
      <c r="S19" s="54">
        <f>S89+S131+S196+S13*S14*12+S13*S14*0.195*12</f>
        <v>0</v>
      </c>
    </row>
    <row r="20" spans="1:19" s="23" customFormat="1" ht="14.25">
      <c r="A20" s="28"/>
      <c r="B20" s="28" t="s">
        <v>71</v>
      </c>
      <c r="C20" s="28"/>
      <c r="D20" s="54">
        <f>D110+D152+D174+D217</f>
        <v>0</v>
      </c>
      <c r="E20" s="54">
        <f>E110+E152+E174+E217+E15*E16+E15*E16*0.195</f>
        <v>0</v>
      </c>
      <c r="F20" s="54">
        <f aca="true" t="shared" si="11" ref="F20:P20">F110+F152+F174+F217+F15*F16+F15*F16*0.195</f>
        <v>0</v>
      </c>
      <c r="G20" s="54">
        <f t="shared" si="11"/>
        <v>0</v>
      </c>
      <c r="H20" s="54">
        <f t="shared" si="11"/>
        <v>0</v>
      </c>
      <c r="I20" s="54">
        <f t="shared" si="11"/>
        <v>0</v>
      </c>
      <c r="J20" s="54">
        <f t="shared" si="11"/>
        <v>0</v>
      </c>
      <c r="K20" s="54">
        <f t="shared" si="11"/>
        <v>0</v>
      </c>
      <c r="L20" s="54">
        <f t="shared" si="11"/>
        <v>0</v>
      </c>
      <c r="M20" s="54">
        <f t="shared" si="11"/>
        <v>0</v>
      </c>
      <c r="N20" s="54">
        <f t="shared" si="11"/>
        <v>0</v>
      </c>
      <c r="O20" s="54">
        <f t="shared" si="11"/>
        <v>0</v>
      </c>
      <c r="P20" s="54">
        <f t="shared" si="11"/>
        <v>0</v>
      </c>
      <c r="Q20" s="54">
        <f>SUM(E20:P20)</f>
        <v>0</v>
      </c>
      <c r="R20" s="54">
        <f>R110+R152+R174+R217+R15*R16*12+R15*R16*0.195*12</f>
        <v>0</v>
      </c>
      <c r="S20" s="54">
        <f>S110+S152+S174+S217+S15*S16*12+S15*S16*0.195*12</f>
        <v>0</v>
      </c>
    </row>
    <row r="21" spans="1:19" s="23" customFormat="1" ht="14.25">
      <c r="A21" s="28"/>
      <c r="B21" s="28" t="s">
        <v>73</v>
      </c>
      <c r="C21" s="28"/>
      <c r="D21" s="54">
        <f aca="true" t="shared" si="12" ref="D21:S21">D29+D35+D41+D47+D53+D59</f>
        <v>0</v>
      </c>
      <c r="E21" s="54">
        <f t="shared" si="12"/>
        <v>0</v>
      </c>
      <c r="F21" s="54">
        <f t="shared" si="12"/>
        <v>0</v>
      </c>
      <c r="G21" s="54">
        <f t="shared" si="12"/>
        <v>0</v>
      </c>
      <c r="H21" s="54">
        <f t="shared" si="12"/>
        <v>0</v>
      </c>
      <c r="I21" s="54">
        <f t="shared" si="12"/>
        <v>0</v>
      </c>
      <c r="J21" s="54">
        <f t="shared" si="12"/>
        <v>0</v>
      </c>
      <c r="K21" s="54">
        <f t="shared" si="12"/>
        <v>0</v>
      </c>
      <c r="L21" s="54">
        <f t="shared" si="12"/>
        <v>0</v>
      </c>
      <c r="M21" s="54">
        <f t="shared" si="12"/>
        <v>0</v>
      </c>
      <c r="N21" s="54">
        <f t="shared" si="12"/>
        <v>0</v>
      </c>
      <c r="O21" s="54">
        <f t="shared" si="12"/>
        <v>0</v>
      </c>
      <c r="P21" s="54">
        <f t="shared" si="12"/>
        <v>0</v>
      </c>
      <c r="Q21" s="54">
        <f t="shared" si="12"/>
        <v>0</v>
      </c>
      <c r="R21" s="54">
        <f t="shared" si="12"/>
        <v>0</v>
      </c>
      <c r="S21" s="54">
        <f t="shared" si="12"/>
        <v>0</v>
      </c>
    </row>
    <row r="22" spans="1:19" s="23" customFormat="1" ht="14.25">
      <c r="A22" s="28"/>
      <c r="B22" s="28" t="s">
        <v>93</v>
      </c>
      <c r="C22" s="28"/>
      <c r="D22" s="61">
        <f>IF(D21=0,0,D5/SUM(D29,D35,D41,D47,D53,D59))</f>
        <v>0</v>
      </c>
      <c r="E22" s="61">
        <f aca="true" t="shared" si="13" ref="E22:S22">IF(E21=0,0,E5/SUM(E29,E35,E41,E47,E53,E59))</f>
        <v>0</v>
      </c>
      <c r="F22" s="61">
        <f t="shared" si="13"/>
        <v>0</v>
      </c>
      <c r="G22" s="61">
        <f t="shared" si="13"/>
        <v>0</v>
      </c>
      <c r="H22" s="61">
        <f t="shared" si="13"/>
        <v>0</v>
      </c>
      <c r="I22" s="61">
        <f t="shared" si="13"/>
        <v>0</v>
      </c>
      <c r="J22" s="61">
        <f t="shared" si="13"/>
        <v>0</v>
      </c>
      <c r="K22" s="61">
        <f t="shared" si="13"/>
        <v>0</v>
      </c>
      <c r="L22" s="61">
        <f t="shared" si="13"/>
        <v>0</v>
      </c>
      <c r="M22" s="61">
        <f t="shared" si="13"/>
        <v>0</v>
      </c>
      <c r="N22" s="61">
        <f t="shared" si="13"/>
        <v>0</v>
      </c>
      <c r="O22" s="61">
        <f t="shared" si="13"/>
        <v>0</v>
      </c>
      <c r="P22" s="61">
        <f t="shared" si="13"/>
        <v>0</v>
      </c>
      <c r="Q22" s="61">
        <f t="shared" si="13"/>
        <v>0</v>
      </c>
      <c r="R22" s="61">
        <f t="shared" si="13"/>
        <v>0</v>
      </c>
      <c r="S22" s="61">
        <f t="shared" si="13"/>
        <v>0</v>
      </c>
    </row>
    <row r="23" spans="1:19" s="23" customFormat="1" ht="14.2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</row>
    <row r="24" spans="1:19" s="23" customFormat="1" ht="15">
      <c r="A24" s="13"/>
      <c r="B24" s="13" t="s">
        <v>21</v>
      </c>
      <c r="C24" s="132"/>
      <c r="D24" s="132"/>
      <c r="E24" s="133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</row>
    <row r="25" spans="1:19" s="23" customFormat="1" ht="14.2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</row>
    <row r="26" spans="1:19" s="23" customFormat="1" ht="14.25" customHeight="1" hidden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</row>
    <row r="27" spans="1:19" s="23" customFormat="1" ht="15">
      <c r="A27" s="93">
        <v>1</v>
      </c>
      <c r="B27" s="93" t="s">
        <v>23</v>
      </c>
      <c r="C27" s="95"/>
      <c r="D27" s="65">
        <f>D4</f>
        <v>2011</v>
      </c>
      <c r="E27" s="65">
        <f aca="true" t="shared" si="14" ref="E27:S27">E4</f>
        <v>1</v>
      </c>
      <c r="F27" s="65">
        <f t="shared" si="14"/>
        <v>2</v>
      </c>
      <c r="G27" s="65">
        <f t="shared" si="14"/>
        <v>3</v>
      </c>
      <c r="H27" s="65">
        <f t="shared" si="14"/>
        <v>4</v>
      </c>
      <c r="I27" s="65">
        <f t="shared" si="14"/>
        <v>5</v>
      </c>
      <c r="J27" s="65">
        <f t="shared" si="14"/>
        <v>6</v>
      </c>
      <c r="K27" s="65">
        <f t="shared" si="14"/>
        <v>7</v>
      </c>
      <c r="L27" s="65">
        <f t="shared" si="14"/>
        <v>8</v>
      </c>
      <c r="M27" s="65">
        <f t="shared" si="14"/>
        <v>9</v>
      </c>
      <c r="N27" s="65">
        <f t="shared" si="14"/>
        <v>10</v>
      </c>
      <c r="O27" s="65">
        <f t="shared" si="14"/>
        <v>11</v>
      </c>
      <c r="P27" s="65">
        <f t="shared" si="14"/>
        <v>12</v>
      </c>
      <c r="Q27" s="65">
        <f t="shared" si="14"/>
        <v>2012</v>
      </c>
      <c r="R27" s="65">
        <f t="shared" si="14"/>
        <v>2013</v>
      </c>
      <c r="S27" s="65">
        <f t="shared" si="14"/>
        <v>2014</v>
      </c>
    </row>
    <row r="28" spans="1:19" s="23" customFormat="1" ht="14.25">
      <c r="A28" s="30"/>
      <c r="B28" s="30" t="s">
        <v>16</v>
      </c>
      <c r="C28" s="22" t="s">
        <v>19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94">
        <f>IF(SUM(E28:P28)=0,0,AVERAGE(E28:P28))</f>
        <v>0</v>
      </c>
      <c r="R28" s="57"/>
      <c r="S28" s="57"/>
    </row>
    <row r="29" spans="1:19" s="23" customFormat="1" ht="14.25">
      <c r="A29" s="30"/>
      <c r="B29" s="30" t="s">
        <v>22</v>
      </c>
      <c r="C29" s="16" t="s">
        <v>105</v>
      </c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94">
        <f>IF(Q28=0,0,Q30/Q28)</f>
        <v>0</v>
      </c>
      <c r="R29" s="57"/>
      <c r="S29" s="57"/>
    </row>
    <row r="30" spans="1:19" s="23" customFormat="1" ht="14.25">
      <c r="A30" s="30"/>
      <c r="B30" s="30" t="s">
        <v>17</v>
      </c>
      <c r="C30" s="22" t="s">
        <v>2</v>
      </c>
      <c r="D30" s="104">
        <f>D28*D29</f>
        <v>0</v>
      </c>
      <c r="E30" s="104">
        <f>E28*E29</f>
        <v>0</v>
      </c>
      <c r="F30" s="104">
        <f>F28*F29</f>
        <v>0</v>
      </c>
      <c r="G30" s="104">
        <f>G28*G29</f>
        <v>0</v>
      </c>
      <c r="H30" s="104">
        <f>H28*H29</f>
        <v>0</v>
      </c>
      <c r="I30" s="104">
        <f>I28*I29</f>
        <v>0</v>
      </c>
      <c r="J30" s="104">
        <f>J28*J29</f>
        <v>0</v>
      </c>
      <c r="K30" s="104">
        <f>K28*K29</f>
        <v>0</v>
      </c>
      <c r="L30" s="104">
        <f>L28*L29</f>
        <v>0</v>
      </c>
      <c r="M30" s="104">
        <f>M28*M29</f>
        <v>0</v>
      </c>
      <c r="N30" s="104">
        <f>N28*N29</f>
        <v>0</v>
      </c>
      <c r="O30" s="104">
        <f>O28*O29</f>
        <v>0</v>
      </c>
      <c r="P30" s="104">
        <f>P28*P29</f>
        <v>0</v>
      </c>
      <c r="Q30" s="94">
        <f>SUM(E30:P30)</f>
        <v>0</v>
      </c>
      <c r="R30" s="104">
        <f>R28*R29</f>
        <v>0</v>
      </c>
      <c r="S30" s="104">
        <f>S28*S29</f>
        <v>0</v>
      </c>
    </row>
    <row r="31" spans="1:19" s="23" customFormat="1" ht="14.25">
      <c r="A31" s="30"/>
      <c r="B31" s="30" t="s">
        <v>63</v>
      </c>
      <c r="C31" s="22" t="s">
        <v>62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105">
        <f>IF(Q30=0,0,(E31*E30+F31*F30+G31*G30+H31*H30+I30*I31+J30*J31+K30*K31+L30*L31+M30*M31+N30*N31+O30*O31+P30*P31)/Q30)</f>
        <v>0</v>
      </c>
      <c r="R31" s="57"/>
      <c r="S31" s="57"/>
    </row>
    <row r="32" spans="1:19" s="23" customFormat="1" ht="14.2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</row>
    <row r="33" spans="1:19" s="23" customFormat="1" ht="15">
      <c r="A33" s="93">
        <v>2</v>
      </c>
      <c r="B33" s="93" t="s">
        <v>23</v>
      </c>
      <c r="C33" s="95"/>
      <c r="D33" s="65">
        <f aca="true" t="shared" si="15" ref="D33:S33">D27</f>
        <v>2011</v>
      </c>
      <c r="E33" s="65">
        <f t="shared" si="15"/>
        <v>1</v>
      </c>
      <c r="F33" s="65">
        <f t="shared" si="15"/>
        <v>2</v>
      </c>
      <c r="G33" s="65">
        <f t="shared" si="15"/>
        <v>3</v>
      </c>
      <c r="H33" s="65">
        <f t="shared" si="15"/>
        <v>4</v>
      </c>
      <c r="I33" s="65">
        <f t="shared" si="15"/>
        <v>5</v>
      </c>
      <c r="J33" s="65">
        <f t="shared" si="15"/>
        <v>6</v>
      </c>
      <c r="K33" s="65">
        <f t="shared" si="15"/>
        <v>7</v>
      </c>
      <c r="L33" s="65">
        <f t="shared" si="15"/>
        <v>8</v>
      </c>
      <c r="M33" s="65">
        <f t="shared" si="15"/>
        <v>9</v>
      </c>
      <c r="N33" s="65">
        <f t="shared" si="15"/>
        <v>10</v>
      </c>
      <c r="O33" s="65">
        <f t="shared" si="15"/>
        <v>11</v>
      </c>
      <c r="P33" s="65">
        <f t="shared" si="15"/>
        <v>12</v>
      </c>
      <c r="Q33" s="65">
        <f t="shared" si="15"/>
        <v>2012</v>
      </c>
      <c r="R33" s="65">
        <f t="shared" si="15"/>
        <v>2013</v>
      </c>
      <c r="S33" s="65">
        <f t="shared" si="15"/>
        <v>2014</v>
      </c>
    </row>
    <row r="34" spans="1:19" s="23" customFormat="1" ht="14.25">
      <c r="A34" s="30"/>
      <c r="B34" s="30" t="s">
        <v>16</v>
      </c>
      <c r="C34" s="22" t="s">
        <v>19</v>
      </c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94">
        <f>IF(SUM(E34:P34)=0,0,AVERAGE(E34:P34))</f>
        <v>0</v>
      </c>
      <c r="R34" s="57"/>
      <c r="S34" s="57"/>
    </row>
    <row r="35" spans="1:19" s="23" customFormat="1" ht="14.25">
      <c r="A35" s="30"/>
      <c r="B35" s="30" t="s">
        <v>22</v>
      </c>
      <c r="C35" s="16" t="s">
        <v>105</v>
      </c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94">
        <f>IF(Q34=0,0,Q36/Q34)</f>
        <v>0</v>
      </c>
      <c r="R35" s="57"/>
      <c r="S35" s="57"/>
    </row>
    <row r="36" spans="1:19" s="23" customFormat="1" ht="14.25">
      <c r="A36" s="30"/>
      <c r="B36" s="30" t="s">
        <v>17</v>
      </c>
      <c r="C36" s="22" t="s">
        <v>2</v>
      </c>
      <c r="D36" s="104">
        <f>D34*D35</f>
        <v>0</v>
      </c>
      <c r="E36" s="104">
        <f>E34*E35</f>
        <v>0</v>
      </c>
      <c r="F36" s="104">
        <f>F34*F35</f>
        <v>0</v>
      </c>
      <c r="G36" s="104">
        <f>G34*G35</f>
        <v>0</v>
      </c>
      <c r="H36" s="104">
        <f>H34*H35</f>
        <v>0</v>
      </c>
      <c r="I36" s="104">
        <f>I34*I35</f>
        <v>0</v>
      </c>
      <c r="J36" s="104">
        <f>J34*J35</f>
        <v>0</v>
      </c>
      <c r="K36" s="104">
        <f>K34*K35</f>
        <v>0</v>
      </c>
      <c r="L36" s="104">
        <f>L34*L35</f>
        <v>0</v>
      </c>
      <c r="M36" s="104">
        <f>M34*M35</f>
        <v>0</v>
      </c>
      <c r="N36" s="104">
        <f>N34*N35</f>
        <v>0</v>
      </c>
      <c r="O36" s="104">
        <f>O34*O35</f>
        <v>0</v>
      </c>
      <c r="P36" s="104">
        <f>P34*P35</f>
        <v>0</v>
      </c>
      <c r="Q36" s="94">
        <f>SUM(E36:P36)</f>
        <v>0</v>
      </c>
      <c r="R36" s="104">
        <f>R34*R35</f>
        <v>0</v>
      </c>
      <c r="S36" s="104">
        <f>S34*S35</f>
        <v>0</v>
      </c>
    </row>
    <row r="37" spans="1:19" s="23" customFormat="1" ht="14.25">
      <c r="A37" s="30"/>
      <c r="B37" s="30" t="s">
        <v>63</v>
      </c>
      <c r="C37" s="22" t="s">
        <v>62</v>
      </c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105">
        <f>IF(Q36=0,0,(E37*E36+F37*F36+G37*G36+H37*H36+I36*I37+J36*J37+K36*K37+L36*L37+M36*M37+N36*N37+O36*O37+P36*P37)/Q36)</f>
        <v>0</v>
      </c>
      <c r="R37" s="57"/>
      <c r="S37" s="57"/>
    </row>
    <row r="38" spans="1:19" s="23" customFormat="1" ht="14.2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</row>
    <row r="39" spans="1:19" s="23" customFormat="1" ht="15">
      <c r="A39" s="93">
        <v>3</v>
      </c>
      <c r="B39" s="93" t="s">
        <v>23</v>
      </c>
      <c r="C39" s="95"/>
      <c r="D39" s="65">
        <f aca="true" t="shared" si="16" ref="D39:S39">D33</f>
        <v>2011</v>
      </c>
      <c r="E39" s="65">
        <f t="shared" si="16"/>
        <v>1</v>
      </c>
      <c r="F39" s="65">
        <f t="shared" si="16"/>
        <v>2</v>
      </c>
      <c r="G39" s="65">
        <f t="shared" si="16"/>
        <v>3</v>
      </c>
      <c r="H39" s="65">
        <f t="shared" si="16"/>
        <v>4</v>
      </c>
      <c r="I39" s="65">
        <f t="shared" si="16"/>
        <v>5</v>
      </c>
      <c r="J39" s="65">
        <f t="shared" si="16"/>
        <v>6</v>
      </c>
      <c r="K39" s="65">
        <f t="shared" si="16"/>
        <v>7</v>
      </c>
      <c r="L39" s="65">
        <f t="shared" si="16"/>
        <v>8</v>
      </c>
      <c r="M39" s="65">
        <f t="shared" si="16"/>
        <v>9</v>
      </c>
      <c r="N39" s="65">
        <f t="shared" si="16"/>
        <v>10</v>
      </c>
      <c r="O39" s="65">
        <f t="shared" si="16"/>
        <v>11</v>
      </c>
      <c r="P39" s="65">
        <f t="shared" si="16"/>
        <v>12</v>
      </c>
      <c r="Q39" s="65">
        <f t="shared" si="16"/>
        <v>2012</v>
      </c>
      <c r="R39" s="65">
        <f t="shared" si="16"/>
        <v>2013</v>
      </c>
      <c r="S39" s="65">
        <f t="shared" si="16"/>
        <v>2014</v>
      </c>
    </row>
    <row r="40" spans="1:19" s="23" customFormat="1" ht="14.25">
      <c r="A40" s="30"/>
      <c r="B40" s="30" t="s">
        <v>16</v>
      </c>
      <c r="C40" s="22" t="s">
        <v>19</v>
      </c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94">
        <f>IF(SUM(E40:P40)=0,0,AVERAGE(E40:P40))</f>
        <v>0</v>
      </c>
      <c r="R40" s="57"/>
      <c r="S40" s="57"/>
    </row>
    <row r="41" spans="1:19" s="23" customFormat="1" ht="14.25">
      <c r="A41" s="30"/>
      <c r="B41" s="30" t="s">
        <v>22</v>
      </c>
      <c r="C41" s="16" t="s">
        <v>105</v>
      </c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94">
        <f>IF(Q40=0,0,Q42/Q40)</f>
        <v>0</v>
      </c>
      <c r="R41" s="57"/>
      <c r="S41" s="57"/>
    </row>
    <row r="42" spans="1:19" s="23" customFormat="1" ht="14.25">
      <c r="A42" s="30"/>
      <c r="B42" s="30" t="s">
        <v>17</v>
      </c>
      <c r="C42" s="22" t="s">
        <v>2</v>
      </c>
      <c r="D42" s="104">
        <f>D40*D41</f>
        <v>0</v>
      </c>
      <c r="E42" s="104">
        <f>E40*E41</f>
        <v>0</v>
      </c>
      <c r="F42" s="104">
        <f>F40*F41</f>
        <v>0</v>
      </c>
      <c r="G42" s="104">
        <f>G40*G41</f>
        <v>0</v>
      </c>
      <c r="H42" s="104">
        <f>H40*H41</f>
        <v>0</v>
      </c>
      <c r="I42" s="104">
        <f>I40*I41</f>
        <v>0</v>
      </c>
      <c r="J42" s="104">
        <f>J40*J41</f>
        <v>0</v>
      </c>
      <c r="K42" s="104">
        <f>K40*K41</f>
        <v>0</v>
      </c>
      <c r="L42" s="104">
        <f>L40*L41</f>
        <v>0</v>
      </c>
      <c r="M42" s="104">
        <f>M40*M41</f>
        <v>0</v>
      </c>
      <c r="N42" s="104">
        <f>N40*N41</f>
        <v>0</v>
      </c>
      <c r="O42" s="104">
        <f>O40*O41</f>
        <v>0</v>
      </c>
      <c r="P42" s="104">
        <f>P40*P41</f>
        <v>0</v>
      </c>
      <c r="Q42" s="94">
        <f>SUM(E42:P42)</f>
        <v>0</v>
      </c>
      <c r="R42" s="104">
        <f>R40*R41</f>
        <v>0</v>
      </c>
      <c r="S42" s="104">
        <f>S40*S41</f>
        <v>0</v>
      </c>
    </row>
    <row r="43" spans="1:19" s="23" customFormat="1" ht="14.25">
      <c r="A43" s="30"/>
      <c r="B43" s="30" t="s">
        <v>63</v>
      </c>
      <c r="C43" s="22" t="s">
        <v>62</v>
      </c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105">
        <f>IF(Q42=0,0,(E43*E42+F43*F42+G43*G42+H43*H42+I42*I43+J42*J43+K42*K43+L42*L43+M42*M43+N42*N43+O42*O43+P42*P43)/Q42)</f>
        <v>0</v>
      </c>
      <c r="R43" s="57"/>
      <c r="S43" s="57"/>
    </row>
    <row r="44" spans="1:19" s="23" customFormat="1" ht="14.2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</row>
    <row r="45" spans="1:19" s="23" customFormat="1" ht="15" outlineLevel="1">
      <c r="A45" s="93">
        <v>4</v>
      </c>
      <c r="B45" s="93" t="s">
        <v>23</v>
      </c>
      <c r="C45" s="95"/>
      <c r="D45" s="65">
        <f aca="true" t="shared" si="17" ref="D45:S45">D39</f>
        <v>2011</v>
      </c>
      <c r="E45" s="65">
        <f t="shared" si="17"/>
        <v>1</v>
      </c>
      <c r="F45" s="65">
        <f t="shared" si="17"/>
        <v>2</v>
      </c>
      <c r="G45" s="65">
        <f t="shared" si="17"/>
        <v>3</v>
      </c>
      <c r="H45" s="65">
        <f t="shared" si="17"/>
        <v>4</v>
      </c>
      <c r="I45" s="65">
        <f t="shared" si="17"/>
        <v>5</v>
      </c>
      <c r="J45" s="65">
        <f t="shared" si="17"/>
        <v>6</v>
      </c>
      <c r="K45" s="65">
        <f t="shared" si="17"/>
        <v>7</v>
      </c>
      <c r="L45" s="65">
        <f t="shared" si="17"/>
        <v>8</v>
      </c>
      <c r="M45" s="65">
        <f t="shared" si="17"/>
        <v>9</v>
      </c>
      <c r="N45" s="65">
        <f t="shared" si="17"/>
        <v>10</v>
      </c>
      <c r="O45" s="65">
        <f t="shared" si="17"/>
        <v>11</v>
      </c>
      <c r="P45" s="65">
        <f t="shared" si="17"/>
        <v>12</v>
      </c>
      <c r="Q45" s="65">
        <f t="shared" si="17"/>
        <v>2012</v>
      </c>
      <c r="R45" s="65">
        <f t="shared" si="17"/>
        <v>2013</v>
      </c>
      <c r="S45" s="65">
        <f t="shared" si="17"/>
        <v>2014</v>
      </c>
    </row>
    <row r="46" spans="1:19" s="23" customFormat="1" ht="14.25" outlineLevel="1">
      <c r="A46" s="30"/>
      <c r="B46" s="30" t="s">
        <v>16</v>
      </c>
      <c r="C46" s="22" t="s">
        <v>19</v>
      </c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94">
        <f>IF(SUM(E46:P46)=0,0,AVERAGE(E46:P46))</f>
        <v>0</v>
      </c>
      <c r="R46" s="57"/>
      <c r="S46" s="57"/>
    </row>
    <row r="47" spans="1:19" s="23" customFormat="1" ht="14.25" outlineLevel="1">
      <c r="A47" s="30"/>
      <c r="B47" s="30" t="s">
        <v>22</v>
      </c>
      <c r="C47" s="16" t="s">
        <v>105</v>
      </c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94">
        <f>IF(Q46=0,0,Q48/Q46)</f>
        <v>0</v>
      </c>
      <c r="R47" s="57"/>
      <c r="S47" s="57"/>
    </row>
    <row r="48" spans="1:19" s="23" customFormat="1" ht="14.25" outlineLevel="1">
      <c r="A48" s="30"/>
      <c r="B48" s="30" t="s">
        <v>17</v>
      </c>
      <c r="C48" s="22" t="s">
        <v>2</v>
      </c>
      <c r="D48" s="104">
        <f>D46*D47</f>
        <v>0</v>
      </c>
      <c r="E48" s="104">
        <f>E46*E47</f>
        <v>0</v>
      </c>
      <c r="F48" s="104">
        <f>F46*F47</f>
        <v>0</v>
      </c>
      <c r="G48" s="104">
        <f>G46*G47</f>
        <v>0</v>
      </c>
      <c r="H48" s="104">
        <f>H46*H47</f>
        <v>0</v>
      </c>
      <c r="I48" s="104">
        <f>I46*I47</f>
        <v>0</v>
      </c>
      <c r="J48" s="104">
        <f>J46*J47</f>
        <v>0</v>
      </c>
      <c r="K48" s="104">
        <f>K46*K47</f>
        <v>0</v>
      </c>
      <c r="L48" s="104">
        <f>L46*L47</f>
        <v>0</v>
      </c>
      <c r="M48" s="104">
        <f>M46*M47</f>
        <v>0</v>
      </c>
      <c r="N48" s="104">
        <f>N46*N47</f>
        <v>0</v>
      </c>
      <c r="O48" s="104">
        <f>O46*O47</f>
        <v>0</v>
      </c>
      <c r="P48" s="104">
        <f>P46*P47</f>
        <v>0</v>
      </c>
      <c r="Q48" s="94">
        <f>SUM(E48:P48)</f>
        <v>0</v>
      </c>
      <c r="R48" s="104">
        <f>R46*R47</f>
        <v>0</v>
      </c>
      <c r="S48" s="104">
        <f>S46*S47</f>
        <v>0</v>
      </c>
    </row>
    <row r="49" spans="1:19" s="23" customFormat="1" ht="14.25" outlineLevel="1">
      <c r="A49" s="30"/>
      <c r="B49" s="30" t="s">
        <v>63</v>
      </c>
      <c r="C49" s="22" t="s">
        <v>62</v>
      </c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105">
        <f>IF(Q48=0,0,(E49*E48+F49*F48+G49*G48+H49*H48+I48*I49+J48*J49+K48*K49+L48*L49+M48*M49+N48*N49+O48*O49+P48*P49)/Q48)</f>
        <v>0</v>
      </c>
      <c r="R49" s="57"/>
      <c r="S49" s="57"/>
    </row>
    <row r="50" spans="1:19" s="23" customFormat="1" ht="14.25" outlineLevel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</row>
    <row r="51" spans="1:19" s="23" customFormat="1" ht="15" outlineLevel="1">
      <c r="A51" s="93">
        <v>5</v>
      </c>
      <c r="B51" s="93" t="s">
        <v>23</v>
      </c>
      <c r="C51" s="95"/>
      <c r="D51" s="65">
        <f aca="true" t="shared" si="18" ref="D51:S51">D45</f>
        <v>2011</v>
      </c>
      <c r="E51" s="65">
        <f t="shared" si="18"/>
        <v>1</v>
      </c>
      <c r="F51" s="65">
        <f t="shared" si="18"/>
        <v>2</v>
      </c>
      <c r="G51" s="65">
        <f t="shared" si="18"/>
        <v>3</v>
      </c>
      <c r="H51" s="65">
        <f t="shared" si="18"/>
        <v>4</v>
      </c>
      <c r="I51" s="65">
        <f t="shared" si="18"/>
        <v>5</v>
      </c>
      <c r="J51" s="65">
        <f t="shared" si="18"/>
        <v>6</v>
      </c>
      <c r="K51" s="65">
        <f t="shared" si="18"/>
        <v>7</v>
      </c>
      <c r="L51" s="65">
        <f t="shared" si="18"/>
        <v>8</v>
      </c>
      <c r="M51" s="65">
        <f t="shared" si="18"/>
        <v>9</v>
      </c>
      <c r="N51" s="65">
        <f t="shared" si="18"/>
        <v>10</v>
      </c>
      <c r="O51" s="65">
        <f t="shared" si="18"/>
        <v>11</v>
      </c>
      <c r="P51" s="65">
        <f t="shared" si="18"/>
        <v>12</v>
      </c>
      <c r="Q51" s="65">
        <f t="shared" si="18"/>
        <v>2012</v>
      </c>
      <c r="R51" s="65">
        <f t="shared" si="18"/>
        <v>2013</v>
      </c>
      <c r="S51" s="65">
        <f t="shared" si="18"/>
        <v>2014</v>
      </c>
    </row>
    <row r="52" spans="1:19" s="23" customFormat="1" ht="14.25" outlineLevel="1">
      <c r="A52" s="30"/>
      <c r="B52" s="30" t="s">
        <v>16</v>
      </c>
      <c r="C52" s="22" t="s">
        <v>19</v>
      </c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94">
        <f>IF(SUM(E52:P52)=0,0,AVERAGE(E52:P52))</f>
        <v>0</v>
      </c>
      <c r="R52" s="57"/>
      <c r="S52" s="57"/>
    </row>
    <row r="53" spans="1:19" s="23" customFormat="1" ht="14.25" outlineLevel="1">
      <c r="A53" s="30"/>
      <c r="B53" s="30" t="s">
        <v>22</v>
      </c>
      <c r="C53" s="16" t="s">
        <v>105</v>
      </c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94">
        <f>IF(Q52=0,0,Q54/Q52)</f>
        <v>0</v>
      </c>
      <c r="R53" s="57"/>
      <c r="S53" s="57"/>
    </row>
    <row r="54" spans="1:19" s="23" customFormat="1" ht="14.25" outlineLevel="1">
      <c r="A54" s="30"/>
      <c r="B54" s="30" t="s">
        <v>17</v>
      </c>
      <c r="C54" s="22" t="s">
        <v>2</v>
      </c>
      <c r="D54" s="104">
        <f>D52*D53</f>
        <v>0</v>
      </c>
      <c r="E54" s="104">
        <f>E52*E53</f>
        <v>0</v>
      </c>
      <c r="F54" s="104">
        <f>F52*F53</f>
        <v>0</v>
      </c>
      <c r="G54" s="104">
        <f>G52*G53</f>
        <v>0</v>
      </c>
      <c r="H54" s="104">
        <f>H52*H53</f>
        <v>0</v>
      </c>
      <c r="I54" s="104">
        <f>I52*I53</f>
        <v>0</v>
      </c>
      <c r="J54" s="104">
        <f>J52*J53</f>
        <v>0</v>
      </c>
      <c r="K54" s="104">
        <f>K52*K53</f>
        <v>0</v>
      </c>
      <c r="L54" s="104">
        <f>L52*L53</f>
        <v>0</v>
      </c>
      <c r="M54" s="104">
        <f>M52*M53</f>
        <v>0</v>
      </c>
      <c r="N54" s="104">
        <f>N52*N53</f>
        <v>0</v>
      </c>
      <c r="O54" s="104">
        <f>O52*O53</f>
        <v>0</v>
      </c>
      <c r="P54" s="104">
        <f>P52*P53</f>
        <v>0</v>
      </c>
      <c r="Q54" s="94">
        <f>SUM(E54:P54)</f>
        <v>0</v>
      </c>
      <c r="R54" s="104">
        <f>R52*R53</f>
        <v>0</v>
      </c>
      <c r="S54" s="104">
        <f>S52*S53</f>
        <v>0</v>
      </c>
    </row>
    <row r="55" spans="1:19" s="23" customFormat="1" ht="14.25" outlineLevel="1">
      <c r="A55" s="30"/>
      <c r="B55" s="30" t="s">
        <v>63</v>
      </c>
      <c r="C55" s="22" t="s">
        <v>62</v>
      </c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105">
        <f>IF(Q54=0,0,(E55*E54+F55*F54+G55*G54+H55*H54+I54*I55+J54*J55+K54*K55+L54*L55+M54*M55+N54*N55+O54*O55+P54*P55)/Q54)</f>
        <v>0</v>
      </c>
      <c r="R55" s="57"/>
      <c r="S55" s="57"/>
    </row>
    <row r="56" spans="1:19" s="23" customFormat="1" ht="14.25" outlineLevel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</row>
    <row r="57" spans="1:19" s="23" customFormat="1" ht="15" outlineLevel="1">
      <c r="A57" s="93">
        <v>6</v>
      </c>
      <c r="B57" s="93" t="s">
        <v>23</v>
      </c>
      <c r="C57" s="95"/>
      <c r="D57" s="65">
        <f aca="true" t="shared" si="19" ref="D57:S57">D51</f>
        <v>2011</v>
      </c>
      <c r="E57" s="65">
        <f t="shared" si="19"/>
        <v>1</v>
      </c>
      <c r="F57" s="65">
        <f t="shared" si="19"/>
        <v>2</v>
      </c>
      <c r="G57" s="65">
        <f t="shared" si="19"/>
        <v>3</v>
      </c>
      <c r="H57" s="65">
        <f t="shared" si="19"/>
        <v>4</v>
      </c>
      <c r="I57" s="65">
        <f t="shared" si="19"/>
        <v>5</v>
      </c>
      <c r="J57" s="65">
        <f t="shared" si="19"/>
        <v>6</v>
      </c>
      <c r="K57" s="65">
        <f t="shared" si="19"/>
        <v>7</v>
      </c>
      <c r="L57" s="65">
        <f t="shared" si="19"/>
        <v>8</v>
      </c>
      <c r="M57" s="65">
        <f t="shared" si="19"/>
        <v>9</v>
      </c>
      <c r="N57" s="65">
        <f t="shared" si="19"/>
        <v>10</v>
      </c>
      <c r="O57" s="65">
        <f t="shared" si="19"/>
        <v>11</v>
      </c>
      <c r="P57" s="65">
        <f t="shared" si="19"/>
        <v>12</v>
      </c>
      <c r="Q57" s="65">
        <f t="shared" si="19"/>
        <v>2012</v>
      </c>
      <c r="R57" s="65">
        <f t="shared" si="19"/>
        <v>2013</v>
      </c>
      <c r="S57" s="65">
        <f t="shared" si="19"/>
        <v>2014</v>
      </c>
    </row>
    <row r="58" spans="1:19" s="23" customFormat="1" ht="14.25" outlineLevel="1">
      <c r="A58" s="30"/>
      <c r="B58" s="30" t="s">
        <v>16</v>
      </c>
      <c r="C58" s="22" t="s">
        <v>19</v>
      </c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94">
        <f>IF(SUM(E58:P58)=0,0,AVERAGE(E58:P58))</f>
        <v>0</v>
      </c>
      <c r="R58" s="57"/>
      <c r="S58" s="57"/>
    </row>
    <row r="59" spans="1:19" s="23" customFormat="1" ht="14.25" outlineLevel="1">
      <c r="A59" s="30"/>
      <c r="B59" s="30" t="s">
        <v>22</v>
      </c>
      <c r="C59" s="16" t="s">
        <v>105</v>
      </c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94">
        <f>IF(Q58=0,0,Q60/Q58)</f>
        <v>0</v>
      </c>
      <c r="R59" s="57"/>
      <c r="S59" s="57"/>
    </row>
    <row r="60" spans="1:19" s="23" customFormat="1" ht="14.25" outlineLevel="1">
      <c r="A60" s="30"/>
      <c r="B60" s="30" t="s">
        <v>17</v>
      </c>
      <c r="C60" s="22" t="s">
        <v>2</v>
      </c>
      <c r="D60" s="104">
        <f>D58*D59</f>
        <v>0</v>
      </c>
      <c r="E60" s="104">
        <f>E58*E59</f>
        <v>0</v>
      </c>
      <c r="F60" s="104">
        <f>F58*F59</f>
        <v>0</v>
      </c>
      <c r="G60" s="104">
        <f>G58*G59</f>
        <v>0</v>
      </c>
      <c r="H60" s="104">
        <f>H58*H59</f>
        <v>0</v>
      </c>
      <c r="I60" s="104">
        <f>I58*I59</f>
        <v>0</v>
      </c>
      <c r="J60" s="104">
        <f>J58*J59</f>
        <v>0</v>
      </c>
      <c r="K60" s="104">
        <f>K58*K59</f>
        <v>0</v>
      </c>
      <c r="L60" s="104">
        <f>L58*L59</f>
        <v>0</v>
      </c>
      <c r="M60" s="104">
        <f>M58*M59</f>
        <v>0</v>
      </c>
      <c r="N60" s="104">
        <f>N58*N59</f>
        <v>0</v>
      </c>
      <c r="O60" s="104">
        <f>O58*O59</f>
        <v>0</v>
      </c>
      <c r="P60" s="104">
        <f>P58*P59</f>
        <v>0</v>
      </c>
      <c r="Q60" s="94">
        <f>SUM(E60:P60)</f>
        <v>0</v>
      </c>
      <c r="R60" s="104">
        <f>R58*R59</f>
        <v>0</v>
      </c>
      <c r="S60" s="104">
        <f>S58*S59</f>
        <v>0</v>
      </c>
    </row>
    <row r="61" spans="1:19" s="23" customFormat="1" ht="14.25" outlineLevel="1">
      <c r="A61" s="30"/>
      <c r="B61" s="30" t="s">
        <v>63</v>
      </c>
      <c r="C61" s="22" t="s">
        <v>62</v>
      </c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105">
        <f>IF(Q60=0,0,(E61*E60+F61*F60+G61*G60+H61*H60+I60*I61+J60*J61+K60*K61+L60*L61+M60*M61+N60*N61+O60*O61+P60*P61)/Q60)</f>
        <v>0</v>
      </c>
      <c r="R61" s="57"/>
      <c r="S61" s="57"/>
    </row>
    <row r="62" spans="1:19" s="23" customFormat="1" ht="14.2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</row>
    <row r="63" spans="1:19" s="23" customFormat="1" ht="15">
      <c r="A63" s="69"/>
      <c r="B63" s="69" t="s">
        <v>24</v>
      </c>
      <c r="C63" s="60"/>
      <c r="D63" s="90">
        <f>SUM(D30,D36,D42,D48,D54,D60)</f>
        <v>0</v>
      </c>
      <c r="E63" s="90">
        <f aca="true" t="shared" si="20" ref="E63:S63">SUM(E30,E36,E42,E48,E54,E60)</f>
        <v>0</v>
      </c>
      <c r="F63" s="90">
        <f t="shared" si="20"/>
        <v>0</v>
      </c>
      <c r="G63" s="90">
        <f t="shared" si="20"/>
        <v>0</v>
      </c>
      <c r="H63" s="90">
        <f t="shared" si="20"/>
        <v>0</v>
      </c>
      <c r="I63" s="90">
        <f t="shared" si="20"/>
        <v>0</v>
      </c>
      <c r="J63" s="90">
        <f t="shared" si="20"/>
        <v>0</v>
      </c>
      <c r="K63" s="90">
        <f t="shared" si="20"/>
        <v>0</v>
      </c>
      <c r="L63" s="90">
        <f t="shared" si="20"/>
        <v>0</v>
      </c>
      <c r="M63" s="90">
        <f t="shared" si="20"/>
        <v>0</v>
      </c>
      <c r="N63" s="90">
        <f t="shared" si="20"/>
        <v>0</v>
      </c>
      <c r="O63" s="90">
        <f t="shared" si="20"/>
        <v>0</v>
      </c>
      <c r="P63" s="90">
        <f t="shared" si="20"/>
        <v>0</v>
      </c>
      <c r="Q63" s="90">
        <f t="shared" si="20"/>
        <v>0</v>
      </c>
      <c r="R63" s="90">
        <f t="shared" si="20"/>
        <v>0</v>
      </c>
      <c r="S63" s="90">
        <f t="shared" si="20"/>
        <v>0</v>
      </c>
    </row>
    <row r="64" spans="1:19" s="23" customFormat="1" ht="14.2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</row>
    <row r="65" spans="1:19" s="23" customFormat="1" ht="14.25" customHeight="1" hidden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</row>
    <row r="66" spans="1:19" s="23" customFormat="1" ht="14.25" customHeight="1" hidden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</row>
    <row r="67" spans="1:19" s="23" customFormat="1" ht="14.25" customHeight="1" hidden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</row>
    <row r="68" spans="1:19" s="23" customFormat="1" ht="15">
      <c r="A68" s="13"/>
      <c r="B68" s="13" t="s">
        <v>15</v>
      </c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</row>
    <row r="69" spans="1:19" s="23" customFormat="1" ht="14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</row>
    <row r="70" spans="1:19" s="23" customFormat="1" ht="20.25" customHeight="1">
      <c r="A70" s="42" t="s">
        <v>58</v>
      </c>
      <c r="B70" s="42" t="s">
        <v>59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</row>
    <row r="71" spans="1:19" s="23" customFormat="1" ht="15">
      <c r="A71" s="93"/>
      <c r="B71" s="93" t="s">
        <v>18</v>
      </c>
      <c r="C71" s="95"/>
      <c r="D71" s="65">
        <f aca="true" t="shared" si="21" ref="D71:S71">D4</f>
        <v>2011</v>
      </c>
      <c r="E71" s="65">
        <f t="shared" si="21"/>
        <v>1</v>
      </c>
      <c r="F71" s="65">
        <f t="shared" si="21"/>
        <v>2</v>
      </c>
      <c r="G71" s="65">
        <f t="shared" si="21"/>
        <v>3</v>
      </c>
      <c r="H71" s="65">
        <f t="shared" si="21"/>
        <v>4</v>
      </c>
      <c r="I71" s="65">
        <f t="shared" si="21"/>
        <v>5</v>
      </c>
      <c r="J71" s="65">
        <f t="shared" si="21"/>
        <v>6</v>
      </c>
      <c r="K71" s="65">
        <f t="shared" si="21"/>
        <v>7</v>
      </c>
      <c r="L71" s="65">
        <f t="shared" si="21"/>
        <v>8</v>
      </c>
      <c r="M71" s="65">
        <f t="shared" si="21"/>
        <v>9</v>
      </c>
      <c r="N71" s="65">
        <f t="shared" si="21"/>
        <v>10</v>
      </c>
      <c r="O71" s="65">
        <f t="shared" si="21"/>
        <v>11</v>
      </c>
      <c r="P71" s="65">
        <f t="shared" si="21"/>
        <v>12</v>
      </c>
      <c r="Q71" s="65">
        <f t="shared" si="21"/>
        <v>2012</v>
      </c>
      <c r="R71" s="65">
        <f t="shared" si="21"/>
        <v>2013</v>
      </c>
      <c r="S71" s="65">
        <f t="shared" si="21"/>
        <v>2014</v>
      </c>
    </row>
    <row r="72" spans="1:19" s="23" customFormat="1" ht="14.25">
      <c r="A72" s="30"/>
      <c r="B72" s="30" t="s">
        <v>16</v>
      </c>
      <c r="C72" s="22" t="s">
        <v>19</v>
      </c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94">
        <f>IF(SUM(E72:P72)=0,0,AVERAGE(E72:P72))</f>
        <v>0</v>
      </c>
      <c r="R72" s="57"/>
      <c r="S72" s="57"/>
    </row>
    <row r="73" spans="1:19" s="23" customFormat="1" ht="14.25">
      <c r="A73" s="30"/>
      <c r="B73" s="30" t="s">
        <v>20</v>
      </c>
      <c r="C73" s="16" t="s">
        <v>104</v>
      </c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94">
        <f>IF(Q72=0,0,Q74/Q72)</f>
        <v>0</v>
      </c>
      <c r="R73" s="57"/>
      <c r="S73" s="57"/>
    </row>
    <row r="74" spans="1:19" s="23" customFormat="1" ht="14.25">
      <c r="A74" s="30"/>
      <c r="B74" s="30" t="s">
        <v>17</v>
      </c>
      <c r="C74" s="22" t="s">
        <v>2</v>
      </c>
      <c r="D74" s="104">
        <f>D72*D73</f>
        <v>0</v>
      </c>
      <c r="E74" s="104">
        <f>E72*E73</f>
        <v>0</v>
      </c>
      <c r="F74" s="104">
        <f>F72*F73</f>
        <v>0</v>
      </c>
      <c r="G74" s="104">
        <f>G72*G73</f>
        <v>0</v>
      </c>
      <c r="H74" s="104">
        <f>H72*H73</f>
        <v>0</v>
      </c>
      <c r="I74" s="104">
        <f>I72*I73</f>
        <v>0</v>
      </c>
      <c r="J74" s="104">
        <f>J72*J73</f>
        <v>0</v>
      </c>
      <c r="K74" s="104">
        <f>K72*K73</f>
        <v>0</v>
      </c>
      <c r="L74" s="104">
        <f>L72*L73</f>
        <v>0</v>
      </c>
      <c r="M74" s="104">
        <f>M72*M73</f>
        <v>0</v>
      </c>
      <c r="N74" s="104">
        <f>N72*N73</f>
        <v>0</v>
      </c>
      <c r="O74" s="104">
        <f>O72*O73</f>
        <v>0</v>
      </c>
      <c r="P74" s="104">
        <f>P72*P73</f>
        <v>0</v>
      </c>
      <c r="Q74" s="94">
        <f>SUM(E74:P74)</f>
        <v>0</v>
      </c>
      <c r="R74" s="104">
        <f>R72*R73</f>
        <v>0</v>
      </c>
      <c r="S74" s="104">
        <f>S72*S73</f>
        <v>0</v>
      </c>
    </row>
    <row r="75" spans="1:19" s="23" customFormat="1" ht="14.25">
      <c r="A75" s="30"/>
      <c r="B75" s="30" t="s">
        <v>61</v>
      </c>
      <c r="C75" s="22" t="s">
        <v>62</v>
      </c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105">
        <f>IF(Q74=0,0,(E75*E74+F75*F74+G75*G74+H75*H74+I74*I75+J74*J75+K74*K75+L74*L75+M74*M75+N74*N75+O74*O75+P74*P75)/Q74)</f>
        <v>0</v>
      </c>
      <c r="R75" s="57"/>
      <c r="S75" s="57"/>
    </row>
    <row r="76" spans="1:19" s="23" customFormat="1" ht="14.2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</row>
    <row r="77" spans="1:19" s="23" customFormat="1" ht="15">
      <c r="A77" s="93"/>
      <c r="B77" s="93" t="s">
        <v>18</v>
      </c>
      <c r="C77" s="95"/>
      <c r="D77" s="65">
        <f aca="true" t="shared" si="22" ref="D77:S77">D71</f>
        <v>2011</v>
      </c>
      <c r="E77" s="65">
        <f t="shared" si="22"/>
        <v>1</v>
      </c>
      <c r="F77" s="65">
        <f t="shared" si="22"/>
        <v>2</v>
      </c>
      <c r="G77" s="65">
        <f t="shared" si="22"/>
        <v>3</v>
      </c>
      <c r="H77" s="65">
        <f t="shared" si="22"/>
        <v>4</v>
      </c>
      <c r="I77" s="65">
        <f t="shared" si="22"/>
        <v>5</v>
      </c>
      <c r="J77" s="65">
        <f t="shared" si="22"/>
        <v>6</v>
      </c>
      <c r="K77" s="65">
        <f t="shared" si="22"/>
        <v>7</v>
      </c>
      <c r="L77" s="65">
        <f t="shared" si="22"/>
        <v>8</v>
      </c>
      <c r="M77" s="65">
        <f t="shared" si="22"/>
        <v>9</v>
      </c>
      <c r="N77" s="65">
        <f t="shared" si="22"/>
        <v>10</v>
      </c>
      <c r="O77" s="65">
        <f t="shared" si="22"/>
        <v>11</v>
      </c>
      <c r="P77" s="65">
        <f t="shared" si="22"/>
        <v>12</v>
      </c>
      <c r="Q77" s="65">
        <f t="shared" si="22"/>
        <v>2012</v>
      </c>
      <c r="R77" s="65">
        <f t="shared" si="22"/>
        <v>2013</v>
      </c>
      <c r="S77" s="65">
        <f t="shared" si="22"/>
        <v>2014</v>
      </c>
    </row>
    <row r="78" spans="1:19" s="23" customFormat="1" ht="14.25">
      <c r="A78" s="30"/>
      <c r="B78" s="30" t="s">
        <v>16</v>
      </c>
      <c r="C78" s="22" t="s">
        <v>19</v>
      </c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94">
        <f>IF(SUM(E78:P78)=0,0,AVERAGE(E78:P78))</f>
        <v>0</v>
      </c>
      <c r="R78" s="57"/>
      <c r="S78" s="57"/>
    </row>
    <row r="79" spans="1:19" s="23" customFormat="1" ht="14.25">
      <c r="A79" s="30"/>
      <c r="B79" s="30" t="s">
        <v>20</v>
      </c>
      <c r="C79" s="16" t="s">
        <v>104</v>
      </c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94">
        <f>IF(Q78=0,0,Q80/Q78)</f>
        <v>0</v>
      </c>
      <c r="R79" s="57"/>
      <c r="S79" s="57"/>
    </row>
    <row r="80" spans="1:19" s="23" customFormat="1" ht="14.25">
      <c r="A80" s="30"/>
      <c r="B80" s="30" t="s">
        <v>17</v>
      </c>
      <c r="C80" s="22" t="s">
        <v>2</v>
      </c>
      <c r="D80" s="104">
        <f>D78*D79</f>
        <v>0</v>
      </c>
      <c r="E80" s="104">
        <f>E78*E79</f>
        <v>0</v>
      </c>
      <c r="F80" s="104">
        <f>F78*F79</f>
        <v>0</v>
      </c>
      <c r="G80" s="104">
        <f>G78*G79</f>
        <v>0</v>
      </c>
      <c r="H80" s="104">
        <f>H78*H79</f>
        <v>0</v>
      </c>
      <c r="I80" s="104">
        <f>I78*I79</f>
        <v>0</v>
      </c>
      <c r="J80" s="104">
        <f>J78*J79</f>
        <v>0</v>
      </c>
      <c r="K80" s="104">
        <f>K78*K79</f>
        <v>0</v>
      </c>
      <c r="L80" s="104">
        <f>L78*L79</f>
        <v>0</v>
      </c>
      <c r="M80" s="104">
        <f>M78*M79</f>
        <v>0</v>
      </c>
      <c r="N80" s="104">
        <f>N78*N79</f>
        <v>0</v>
      </c>
      <c r="O80" s="104">
        <f>O78*O79</f>
        <v>0</v>
      </c>
      <c r="P80" s="104">
        <f>P78*P79</f>
        <v>0</v>
      </c>
      <c r="Q80" s="94">
        <f>SUM(E80:P80)</f>
        <v>0</v>
      </c>
      <c r="R80" s="104">
        <f>R78*R79</f>
        <v>0</v>
      </c>
      <c r="S80" s="104">
        <f>S78*S79</f>
        <v>0</v>
      </c>
    </row>
    <row r="81" spans="1:19" s="23" customFormat="1" ht="14.25">
      <c r="A81" s="30"/>
      <c r="B81" s="30" t="s">
        <v>61</v>
      </c>
      <c r="C81" s="22" t="s">
        <v>62</v>
      </c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105">
        <f>IF(Q80=0,0,(E81*E80+F81*F80+G81*G80+H81*H80+I80*I81+J80*J81+K80*K81+L80*L81+M80*M81+N80*N81+O80*O81+P80*P81)/Q80)</f>
        <v>0</v>
      </c>
      <c r="R81" s="57"/>
      <c r="S81" s="57"/>
    </row>
    <row r="82" spans="1:19" s="23" customFormat="1" ht="14.2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</row>
    <row r="83" spans="1:19" s="23" customFormat="1" ht="15">
      <c r="A83" s="93"/>
      <c r="B83" s="93" t="s">
        <v>18</v>
      </c>
      <c r="C83" s="95"/>
      <c r="D83" s="65">
        <f aca="true" t="shared" si="23" ref="D83:S83">D77</f>
        <v>2011</v>
      </c>
      <c r="E83" s="65">
        <f t="shared" si="23"/>
        <v>1</v>
      </c>
      <c r="F83" s="65">
        <f t="shared" si="23"/>
        <v>2</v>
      </c>
      <c r="G83" s="65">
        <f t="shared" si="23"/>
        <v>3</v>
      </c>
      <c r="H83" s="65">
        <f t="shared" si="23"/>
        <v>4</v>
      </c>
      <c r="I83" s="65">
        <f t="shared" si="23"/>
        <v>5</v>
      </c>
      <c r="J83" s="65">
        <f t="shared" si="23"/>
        <v>6</v>
      </c>
      <c r="K83" s="65">
        <f t="shared" si="23"/>
        <v>7</v>
      </c>
      <c r="L83" s="65">
        <f t="shared" si="23"/>
        <v>8</v>
      </c>
      <c r="M83" s="65">
        <f t="shared" si="23"/>
        <v>9</v>
      </c>
      <c r="N83" s="65">
        <f t="shared" si="23"/>
        <v>10</v>
      </c>
      <c r="O83" s="65">
        <f t="shared" si="23"/>
        <v>11</v>
      </c>
      <c r="P83" s="65">
        <f t="shared" si="23"/>
        <v>12</v>
      </c>
      <c r="Q83" s="65">
        <f t="shared" si="23"/>
        <v>2012</v>
      </c>
      <c r="R83" s="65">
        <f t="shared" si="23"/>
        <v>2013</v>
      </c>
      <c r="S83" s="65">
        <f t="shared" si="23"/>
        <v>2014</v>
      </c>
    </row>
    <row r="84" spans="1:19" s="23" customFormat="1" ht="14.25">
      <c r="A84" s="30"/>
      <c r="B84" s="30" t="s">
        <v>16</v>
      </c>
      <c r="C84" s="22" t="s">
        <v>19</v>
      </c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94">
        <f>IF(SUM(E84:P84)=0,0,AVERAGE(E84:P84))</f>
        <v>0</v>
      </c>
      <c r="R84" s="57"/>
      <c r="S84" s="57"/>
    </row>
    <row r="85" spans="1:19" s="23" customFormat="1" ht="14.25">
      <c r="A85" s="30"/>
      <c r="B85" s="30" t="s">
        <v>20</v>
      </c>
      <c r="C85" s="16" t="s">
        <v>104</v>
      </c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94">
        <f>IF(Q84=0,0,Q86/Q84)</f>
        <v>0</v>
      </c>
      <c r="R85" s="57"/>
      <c r="S85" s="57"/>
    </row>
    <row r="86" spans="1:19" s="23" customFormat="1" ht="14.25">
      <c r="A86" s="30"/>
      <c r="B86" s="30" t="s">
        <v>17</v>
      </c>
      <c r="C86" s="22" t="s">
        <v>2</v>
      </c>
      <c r="D86" s="104">
        <f>D84*D85</f>
        <v>0</v>
      </c>
      <c r="E86" s="104">
        <f>E84*E85</f>
        <v>0</v>
      </c>
      <c r="F86" s="104">
        <f>F84*F85</f>
        <v>0</v>
      </c>
      <c r="G86" s="104">
        <f>G84*G85</f>
        <v>0</v>
      </c>
      <c r="H86" s="104">
        <f>H84*H85</f>
        <v>0</v>
      </c>
      <c r="I86" s="104">
        <f>I84*I85</f>
        <v>0</v>
      </c>
      <c r="J86" s="104">
        <f>J84*J85</f>
        <v>0</v>
      </c>
      <c r="K86" s="104">
        <f>K84*K85</f>
        <v>0</v>
      </c>
      <c r="L86" s="104">
        <f>L84*L85</f>
        <v>0</v>
      </c>
      <c r="M86" s="104">
        <f>M84*M85</f>
        <v>0</v>
      </c>
      <c r="N86" s="104">
        <f>N84*N85</f>
        <v>0</v>
      </c>
      <c r="O86" s="104">
        <f>O84*O85</f>
        <v>0</v>
      </c>
      <c r="P86" s="104">
        <f>P84*P85</f>
        <v>0</v>
      </c>
      <c r="Q86" s="94">
        <f>SUM(E86:P86)</f>
        <v>0</v>
      </c>
      <c r="R86" s="104">
        <f>R84*R85</f>
        <v>0</v>
      </c>
      <c r="S86" s="104">
        <f>S84*S85</f>
        <v>0</v>
      </c>
    </row>
    <row r="87" spans="1:19" s="23" customFormat="1" ht="14.25">
      <c r="A87" s="30"/>
      <c r="B87" s="30" t="s">
        <v>61</v>
      </c>
      <c r="C87" s="22" t="s">
        <v>62</v>
      </c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105">
        <f>IF(Q86=0,0,(E87*E86+F87*F86+G87*G86+H87*H86+I86*I87+J86*J87+K86*K87+L86*L87+M86*M87+N86*N87+O86*O87+P86*P87)/Q86)</f>
        <v>0</v>
      </c>
      <c r="R87" s="57"/>
      <c r="S87" s="57"/>
    </row>
    <row r="88" spans="1:19" s="23" customFormat="1" ht="14.2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</row>
    <row r="89" spans="1:19" s="23" customFormat="1" ht="15">
      <c r="A89" s="69"/>
      <c r="B89" s="69" t="s">
        <v>67</v>
      </c>
      <c r="C89" s="60"/>
      <c r="D89" s="90">
        <f aca="true" t="shared" si="24" ref="D89:S89">SUM(D74,D80,D86)</f>
        <v>0</v>
      </c>
      <c r="E89" s="90">
        <f t="shared" si="24"/>
        <v>0</v>
      </c>
      <c r="F89" s="90">
        <f t="shared" si="24"/>
        <v>0</v>
      </c>
      <c r="G89" s="90">
        <f t="shared" si="24"/>
        <v>0</v>
      </c>
      <c r="H89" s="90">
        <f t="shared" si="24"/>
        <v>0</v>
      </c>
      <c r="I89" s="90">
        <f t="shared" si="24"/>
        <v>0</v>
      </c>
      <c r="J89" s="90">
        <f t="shared" si="24"/>
        <v>0</v>
      </c>
      <c r="K89" s="90">
        <f t="shared" si="24"/>
        <v>0</v>
      </c>
      <c r="L89" s="90">
        <f t="shared" si="24"/>
        <v>0</v>
      </c>
      <c r="M89" s="90">
        <f t="shared" si="24"/>
        <v>0</v>
      </c>
      <c r="N89" s="90">
        <f t="shared" si="24"/>
        <v>0</v>
      </c>
      <c r="O89" s="90">
        <f t="shared" si="24"/>
        <v>0</v>
      </c>
      <c r="P89" s="90">
        <f t="shared" si="24"/>
        <v>0</v>
      </c>
      <c r="Q89" s="90">
        <f t="shared" si="24"/>
        <v>0</v>
      </c>
      <c r="R89" s="90">
        <f t="shared" si="24"/>
        <v>0</v>
      </c>
      <c r="S89" s="90">
        <f t="shared" si="24"/>
        <v>0</v>
      </c>
    </row>
    <row r="90" spans="1:19" s="23" customFormat="1" ht="15">
      <c r="A90" s="19"/>
      <c r="B90" s="19"/>
      <c r="C90" s="30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</row>
    <row r="91" spans="1:19" s="23" customFormat="1" ht="14.25" customHeight="1">
      <c r="A91" s="42" t="s">
        <v>66</v>
      </c>
      <c r="B91" s="42" t="s">
        <v>60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</row>
    <row r="92" spans="1:19" s="23" customFormat="1" ht="15">
      <c r="A92" s="93"/>
      <c r="B92" s="93" t="s">
        <v>18</v>
      </c>
      <c r="C92" s="95"/>
      <c r="D92" s="65">
        <f aca="true" t="shared" si="25" ref="D92:S92">D83</f>
        <v>2011</v>
      </c>
      <c r="E92" s="65">
        <f t="shared" si="25"/>
        <v>1</v>
      </c>
      <c r="F92" s="65">
        <f t="shared" si="25"/>
        <v>2</v>
      </c>
      <c r="G92" s="65">
        <f t="shared" si="25"/>
        <v>3</v>
      </c>
      <c r="H92" s="65">
        <f t="shared" si="25"/>
        <v>4</v>
      </c>
      <c r="I92" s="65">
        <f t="shared" si="25"/>
        <v>5</v>
      </c>
      <c r="J92" s="65">
        <f t="shared" si="25"/>
        <v>6</v>
      </c>
      <c r="K92" s="65">
        <f t="shared" si="25"/>
        <v>7</v>
      </c>
      <c r="L92" s="65">
        <f t="shared" si="25"/>
        <v>8</v>
      </c>
      <c r="M92" s="65">
        <f t="shared" si="25"/>
        <v>9</v>
      </c>
      <c r="N92" s="65">
        <f t="shared" si="25"/>
        <v>10</v>
      </c>
      <c r="O92" s="65">
        <f t="shared" si="25"/>
        <v>11</v>
      </c>
      <c r="P92" s="65">
        <f t="shared" si="25"/>
        <v>12</v>
      </c>
      <c r="Q92" s="65">
        <f t="shared" si="25"/>
        <v>2012</v>
      </c>
      <c r="R92" s="65">
        <f t="shared" si="25"/>
        <v>2013</v>
      </c>
      <c r="S92" s="65">
        <f t="shared" si="25"/>
        <v>2014</v>
      </c>
    </row>
    <row r="93" spans="1:19" s="23" customFormat="1" ht="14.25">
      <c r="A93" s="30"/>
      <c r="B93" s="30" t="s">
        <v>16</v>
      </c>
      <c r="C93" s="22" t="s">
        <v>19</v>
      </c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94">
        <f>IF(SUM(E93:P93)=0,0,AVERAGE(E93:P93))</f>
        <v>0</v>
      </c>
      <c r="R93" s="57"/>
      <c r="S93" s="57"/>
    </row>
    <row r="94" spans="1:19" s="23" customFormat="1" ht="14.25">
      <c r="A94" s="30"/>
      <c r="B94" s="30" t="s">
        <v>20</v>
      </c>
      <c r="C94" s="16" t="s">
        <v>105</v>
      </c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94">
        <f>IF(Q93=0,0,Q95/Q93)</f>
        <v>0</v>
      </c>
      <c r="R94" s="57"/>
      <c r="S94" s="57"/>
    </row>
    <row r="95" spans="1:19" s="23" customFormat="1" ht="14.25">
      <c r="A95" s="30"/>
      <c r="B95" s="30" t="s">
        <v>17</v>
      </c>
      <c r="C95" s="22" t="s">
        <v>2</v>
      </c>
      <c r="D95" s="104">
        <f>D93*D94</f>
        <v>0</v>
      </c>
      <c r="E95" s="104">
        <f aca="true" t="shared" si="26" ref="E95:P95">E93*E94</f>
        <v>0</v>
      </c>
      <c r="F95" s="104">
        <f t="shared" si="26"/>
        <v>0</v>
      </c>
      <c r="G95" s="104">
        <f t="shared" si="26"/>
        <v>0</v>
      </c>
      <c r="H95" s="104">
        <f t="shared" si="26"/>
        <v>0</v>
      </c>
      <c r="I95" s="104">
        <f t="shared" si="26"/>
        <v>0</v>
      </c>
      <c r="J95" s="104">
        <f t="shared" si="26"/>
        <v>0</v>
      </c>
      <c r="K95" s="104">
        <f t="shared" si="26"/>
        <v>0</v>
      </c>
      <c r="L95" s="104">
        <f t="shared" si="26"/>
        <v>0</v>
      </c>
      <c r="M95" s="104">
        <f t="shared" si="26"/>
        <v>0</v>
      </c>
      <c r="N95" s="104">
        <f t="shared" si="26"/>
        <v>0</v>
      </c>
      <c r="O95" s="104">
        <f t="shared" si="26"/>
        <v>0</v>
      </c>
      <c r="P95" s="104">
        <f t="shared" si="26"/>
        <v>0</v>
      </c>
      <c r="Q95" s="94">
        <f>SUM(E95:P95)</f>
        <v>0</v>
      </c>
      <c r="R95" s="104">
        <f>R93*R94</f>
        <v>0</v>
      </c>
      <c r="S95" s="104">
        <f>S93*S94</f>
        <v>0</v>
      </c>
    </row>
    <row r="96" spans="1:19" s="23" customFormat="1" ht="14.25">
      <c r="A96" s="30"/>
      <c r="B96" s="30" t="s">
        <v>61</v>
      </c>
      <c r="C96" s="22" t="s">
        <v>62</v>
      </c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105">
        <f>IF(Q95=0,0,(E96*E95+F96*F95+G96*G95+H96*H95+I95*I96+J95*J96+K95*K96+L95*L96+M95*M96+N95*N96+O95*O96+P95*P96)/Q95)</f>
        <v>0</v>
      </c>
      <c r="R96" s="57"/>
      <c r="S96" s="57"/>
    </row>
    <row r="97" spans="1:19" s="23" customFormat="1" ht="14.2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</row>
    <row r="98" spans="1:19" s="23" customFormat="1" ht="15">
      <c r="A98" s="93"/>
      <c r="B98" s="93" t="s">
        <v>18</v>
      </c>
      <c r="C98" s="95"/>
      <c r="D98" s="65">
        <f aca="true" t="shared" si="27" ref="D98:S98">D92</f>
        <v>2011</v>
      </c>
      <c r="E98" s="65">
        <f t="shared" si="27"/>
        <v>1</v>
      </c>
      <c r="F98" s="65">
        <f t="shared" si="27"/>
        <v>2</v>
      </c>
      <c r="G98" s="65">
        <f t="shared" si="27"/>
        <v>3</v>
      </c>
      <c r="H98" s="65">
        <f t="shared" si="27"/>
        <v>4</v>
      </c>
      <c r="I98" s="65">
        <f t="shared" si="27"/>
        <v>5</v>
      </c>
      <c r="J98" s="65">
        <f t="shared" si="27"/>
        <v>6</v>
      </c>
      <c r="K98" s="65">
        <f t="shared" si="27"/>
        <v>7</v>
      </c>
      <c r="L98" s="65">
        <f t="shared" si="27"/>
        <v>8</v>
      </c>
      <c r="M98" s="65">
        <f t="shared" si="27"/>
        <v>9</v>
      </c>
      <c r="N98" s="65">
        <f t="shared" si="27"/>
        <v>10</v>
      </c>
      <c r="O98" s="65">
        <f t="shared" si="27"/>
        <v>11</v>
      </c>
      <c r="P98" s="65">
        <f t="shared" si="27"/>
        <v>12</v>
      </c>
      <c r="Q98" s="65">
        <f t="shared" si="27"/>
        <v>2012</v>
      </c>
      <c r="R98" s="65">
        <f t="shared" si="27"/>
        <v>2013</v>
      </c>
      <c r="S98" s="65">
        <f t="shared" si="27"/>
        <v>2014</v>
      </c>
    </row>
    <row r="99" spans="1:19" s="23" customFormat="1" ht="14.25">
      <c r="A99" s="30"/>
      <c r="B99" s="30" t="s">
        <v>16</v>
      </c>
      <c r="C99" s="22" t="s">
        <v>19</v>
      </c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94">
        <f>IF(SUM(E99:P99)=0,0,AVERAGE(E99:P99))</f>
        <v>0</v>
      </c>
      <c r="R99" s="57"/>
      <c r="S99" s="57"/>
    </row>
    <row r="100" spans="1:19" s="23" customFormat="1" ht="14.25">
      <c r="A100" s="30"/>
      <c r="B100" s="30" t="s">
        <v>20</v>
      </c>
      <c r="C100" s="16" t="s">
        <v>105</v>
      </c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94">
        <f>IF(Q99=0,0,Q101/Q99)</f>
        <v>0</v>
      </c>
      <c r="R100" s="57"/>
      <c r="S100" s="57"/>
    </row>
    <row r="101" spans="1:19" s="23" customFormat="1" ht="14.25">
      <c r="A101" s="30"/>
      <c r="B101" s="30" t="s">
        <v>17</v>
      </c>
      <c r="C101" s="22" t="s">
        <v>2</v>
      </c>
      <c r="D101" s="104">
        <f>D99*D100</f>
        <v>0</v>
      </c>
      <c r="E101" s="104">
        <f aca="true" t="shared" si="28" ref="E101:P101">E99*E100</f>
        <v>0</v>
      </c>
      <c r="F101" s="104">
        <f t="shared" si="28"/>
        <v>0</v>
      </c>
      <c r="G101" s="104">
        <f t="shared" si="28"/>
        <v>0</v>
      </c>
      <c r="H101" s="104">
        <f t="shared" si="28"/>
        <v>0</v>
      </c>
      <c r="I101" s="104">
        <f t="shared" si="28"/>
        <v>0</v>
      </c>
      <c r="J101" s="104">
        <f t="shared" si="28"/>
        <v>0</v>
      </c>
      <c r="K101" s="104">
        <f t="shared" si="28"/>
        <v>0</v>
      </c>
      <c r="L101" s="104">
        <f t="shared" si="28"/>
        <v>0</v>
      </c>
      <c r="M101" s="104">
        <f t="shared" si="28"/>
        <v>0</v>
      </c>
      <c r="N101" s="104">
        <f t="shared" si="28"/>
        <v>0</v>
      </c>
      <c r="O101" s="104">
        <f t="shared" si="28"/>
        <v>0</v>
      </c>
      <c r="P101" s="104">
        <f t="shared" si="28"/>
        <v>0</v>
      </c>
      <c r="Q101" s="94">
        <f>SUM(E101:P101)</f>
        <v>0</v>
      </c>
      <c r="R101" s="104">
        <f>R99*R100</f>
        <v>0</v>
      </c>
      <c r="S101" s="104">
        <f>S99*S100</f>
        <v>0</v>
      </c>
    </row>
    <row r="102" spans="1:19" s="23" customFormat="1" ht="14.25">
      <c r="A102" s="30"/>
      <c r="B102" s="30" t="s">
        <v>61</v>
      </c>
      <c r="C102" s="22" t="s">
        <v>62</v>
      </c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105">
        <f>IF(Q101=0,0,(E102*E101+F102*F101+G102*G101+H102*H101+I101*I102+J101*J102+K101*K102+L101*L102+M101*M102+N101*N102+O101*O102+P101*P102)/Q101)</f>
        <v>0</v>
      </c>
      <c r="R102" s="57"/>
      <c r="S102" s="57"/>
    </row>
    <row r="103" spans="1:19" s="23" customFormat="1" ht="14.2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</row>
    <row r="104" spans="1:19" s="23" customFormat="1" ht="15">
      <c r="A104" s="93"/>
      <c r="B104" s="93" t="s">
        <v>18</v>
      </c>
      <c r="C104" s="95"/>
      <c r="D104" s="65">
        <f aca="true" t="shared" si="29" ref="D104:S104">D98</f>
        <v>2011</v>
      </c>
      <c r="E104" s="65">
        <f t="shared" si="29"/>
        <v>1</v>
      </c>
      <c r="F104" s="65">
        <f t="shared" si="29"/>
        <v>2</v>
      </c>
      <c r="G104" s="65">
        <f t="shared" si="29"/>
        <v>3</v>
      </c>
      <c r="H104" s="65">
        <f t="shared" si="29"/>
        <v>4</v>
      </c>
      <c r="I104" s="65">
        <f t="shared" si="29"/>
        <v>5</v>
      </c>
      <c r="J104" s="65">
        <f t="shared" si="29"/>
        <v>6</v>
      </c>
      <c r="K104" s="65">
        <f t="shared" si="29"/>
        <v>7</v>
      </c>
      <c r="L104" s="65">
        <f t="shared" si="29"/>
        <v>8</v>
      </c>
      <c r="M104" s="65">
        <f t="shared" si="29"/>
        <v>9</v>
      </c>
      <c r="N104" s="65">
        <f t="shared" si="29"/>
        <v>10</v>
      </c>
      <c r="O104" s="65">
        <f t="shared" si="29"/>
        <v>11</v>
      </c>
      <c r="P104" s="65">
        <f t="shared" si="29"/>
        <v>12</v>
      </c>
      <c r="Q104" s="65">
        <f t="shared" si="29"/>
        <v>2012</v>
      </c>
      <c r="R104" s="65">
        <f t="shared" si="29"/>
        <v>2013</v>
      </c>
      <c r="S104" s="65">
        <f t="shared" si="29"/>
        <v>2014</v>
      </c>
    </row>
    <row r="105" spans="1:19" s="23" customFormat="1" ht="14.25">
      <c r="A105" s="30"/>
      <c r="B105" s="30" t="s">
        <v>16</v>
      </c>
      <c r="C105" s="22" t="s">
        <v>19</v>
      </c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94">
        <f>IF(SUM(E105:P105)=0,0,AVERAGE(E105:P105))</f>
        <v>0</v>
      </c>
      <c r="R105" s="57"/>
      <c r="S105" s="57"/>
    </row>
    <row r="106" spans="1:19" s="23" customFormat="1" ht="14.25">
      <c r="A106" s="30"/>
      <c r="B106" s="30" t="s">
        <v>20</v>
      </c>
      <c r="C106" s="16" t="s">
        <v>105</v>
      </c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94">
        <f>IF(Q105=0,0,Q107/Q105)</f>
        <v>0</v>
      </c>
      <c r="R106" s="57"/>
      <c r="S106" s="57"/>
    </row>
    <row r="107" spans="1:19" s="23" customFormat="1" ht="14.25">
      <c r="A107" s="30"/>
      <c r="B107" s="30" t="s">
        <v>17</v>
      </c>
      <c r="C107" s="22" t="s">
        <v>2</v>
      </c>
      <c r="D107" s="104">
        <f>D105*D106</f>
        <v>0</v>
      </c>
      <c r="E107" s="104">
        <f aca="true" t="shared" si="30" ref="E107:P107">E105*E106</f>
        <v>0</v>
      </c>
      <c r="F107" s="104">
        <f t="shared" si="30"/>
        <v>0</v>
      </c>
      <c r="G107" s="104">
        <f t="shared" si="30"/>
        <v>0</v>
      </c>
      <c r="H107" s="104">
        <f t="shared" si="30"/>
        <v>0</v>
      </c>
      <c r="I107" s="104">
        <f t="shared" si="30"/>
        <v>0</v>
      </c>
      <c r="J107" s="104">
        <f t="shared" si="30"/>
        <v>0</v>
      </c>
      <c r="K107" s="104">
        <f t="shared" si="30"/>
        <v>0</v>
      </c>
      <c r="L107" s="104">
        <f t="shared" si="30"/>
        <v>0</v>
      </c>
      <c r="M107" s="104">
        <f t="shared" si="30"/>
        <v>0</v>
      </c>
      <c r="N107" s="104">
        <f t="shared" si="30"/>
        <v>0</v>
      </c>
      <c r="O107" s="104">
        <f t="shared" si="30"/>
        <v>0</v>
      </c>
      <c r="P107" s="104">
        <f t="shared" si="30"/>
        <v>0</v>
      </c>
      <c r="Q107" s="94">
        <f>SUM(E107:P107)</f>
        <v>0</v>
      </c>
      <c r="R107" s="104">
        <f>R105*R106</f>
        <v>0</v>
      </c>
      <c r="S107" s="104">
        <f>S105*S106</f>
        <v>0</v>
      </c>
    </row>
    <row r="108" spans="1:19" s="23" customFormat="1" ht="14.25">
      <c r="A108" s="30"/>
      <c r="B108" s="30" t="s">
        <v>61</v>
      </c>
      <c r="C108" s="22" t="s">
        <v>62</v>
      </c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105">
        <f>IF(Q107=0,0,(E108*E107+F108*F107+G108*G107+H108*H107+I107*I108+J107*J108+K107*K108+L107*L108+M107*M108+N107*N108+O107*O108+P107*P108)/Q107)</f>
        <v>0</v>
      </c>
      <c r="R108" s="57"/>
      <c r="S108" s="57"/>
    </row>
    <row r="109" spans="1:19" s="23" customFormat="1" ht="14.2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</row>
    <row r="110" spans="1:19" s="23" customFormat="1" ht="15">
      <c r="A110" s="69"/>
      <c r="B110" s="69" t="s">
        <v>68</v>
      </c>
      <c r="C110" s="60"/>
      <c r="D110" s="90">
        <f aca="true" t="shared" si="31" ref="D110:S110">SUM(D95,D101,D107)</f>
        <v>0</v>
      </c>
      <c r="E110" s="90">
        <f t="shared" si="31"/>
        <v>0</v>
      </c>
      <c r="F110" s="90">
        <f t="shared" si="31"/>
        <v>0</v>
      </c>
      <c r="G110" s="90">
        <f t="shared" si="31"/>
        <v>0</v>
      </c>
      <c r="H110" s="90">
        <f t="shared" si="31"/>
        <v>0</v>
      </c>
      <c r="I110" s="90">
        <f t="shared" si="31"/>
        <v>0</v>
      </c>
      <c r="J110" s="90">
        <f t="shared" si="31"/>
        <v>0</v>
      </c>
      <c r="K110" s="90">
        <f t="shared" si="31"/>
        <v>0</v>
      </c>
      <c r="L110" s="90">
        <f t="shared" si="31"/>
        <v>0</v>
      </c>
      <c r="M110" s="90">
        <f t="shared" si="31"/>
        <v>0</v>
      </c>
      <c r="N110" s="90">
        <f t="shared" si="31"/>
        <v>0</v>
      </c>
      <c r="O110" s="90">
        <f t="shared" si="31"/>
        <v>0</v>
      </c>
      <c r="P110" s="90">
        <f t="shared" si="31"/>
        <v>0</v>
      </c>
      <c r="Q110" s="90">
        <f t="shared" si="31"/>
        <v>0</v>
      </c>
      <c r="R110" s="90">
        <f t="shared" si="31"/>
        <v>0</v>
      </c>
      <c r="S110" s="90">
        <f t="shared" si="31"/>
        <v>0</v>
      </c>
    </row>
    <row r="111" spans="1:19" s="23" customFormat="1" ht="15">
      <c r="A111" s="19"/>
      <c r="B111" s="19"/>
      <c r="C111" s="30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</row>
    <row r="112" spans="1:19" s="23" customFormat="1" ht="14.25" customHeight="1">
      <c r="A112" s="42" t="s">
        <v>58</v>
      </c>
      <c r="B112" s="42" t="s">
        <v>64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</row>
    <row r="113" spans="1:19" s="23" customFormat="1" ht="15">
      <c r="A113" s="93"/>
      <c r="B113" s="93" t="s">
        <v>18</v>
      </c>
      <c r="C113" s="95"/>
      <c r="D113" s="65">
        <f aca="true" t="shared" si="32" ref="D113:S113">D83</f>
        <v>2011</v>
      </c>
      <c r="E113" s="65">
        <f t="shared" si="32"/>
        <v>1</v>
      </c>
      <c r="F113" s="65">
        <f t="shared" si="32"/>
        <v>2</v>
      </c>
      <c r="G113" s="65">
        <f t="shared" si="32"/>
        <v>3</v>
      </c>
      <c r="H113" s="65">
        <f t="shared" si="32"/>
        <v>4</v>
      </c>
      <c r="I113" s="65">
        <f t="shared" si="32"/>
        <v>5</v>
      </c>
      <c r="J113" s="65">
        <f t="shared" si="32"/>
        <v>6</v>
      </c>
      <c r="K113" s="65">
        <f t="shared" si="32"/>
        <v>7</v>
      </c>
      <c r="L113" s="65">
        <f t="shared" si="32"/>
        <v>8</v>
      </c>
      <c r="M113" s="65">
        <f t="shared" si="32"/>
        <v>9</v>
      </c>
      <c r="N113" s="65">
        <f t="shared" si="32"/>
        <v>10</v>
      </c>
      <c r="O113" s="65">
        <f t="shared" si="32"/>
        <v>11</v>
      </c>
      <c r="P113" s="65">
        <f t="shared" si="32"/>
        <v>12</v>
      </c>
      <c r="Q113" s="65">
        <f t="shared" si="32"/>
        <v>2012</v>
      </c>
      <c r="R113" s="65">
        <f t="shared" si="32"/>
        <v>2013</v>
      </c>
      <c r="S113" s="65">
        <f t="shared" si="32"/>
        <v>2014</v>
      </c>
    </row>
    <row r="114" spans="1:19" s="23" customFormat="1" ht="14.25">
      <c r="A114" s="30"/>
      <c r="B114" s="30" t="s">
        <v>16</v>
      </c>
      <c r="C114" s="22" t="s">
        <v>19</v>
      </c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94">
        <f>IF(SUM(E114:P114)=0,0,AVERAGE(E114:P114))</f>
        <v>0</v>
      </c>
      <c r="R114" s="57"/>
      <c r="S114" s="57"/>
    </row>
    <row r="115" spans="1:19" s="23" customFormat="1" ht="14.25">
      <c r="A115" s="30"/>
      <c r="B115" s="30" t="s">
        <v>20</v>
      </c>
      <c r="C115" s="16" t="s">
        <v>105</v>
      </c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94">
        <f>IF(Q114=0,0,Q116/Q114)</f>
        <v>0</v>
      </c>
      <c r="R115" s="57"/>
      <c r="S115" s="57"/>
    </row>
    <row r="116" spans="1:19" s="23" customFormat="1" ht="14.25">
      <c r="A116" s="30"/>
      <c r="B116" s="30" t="s">
        <v>17</v>
      </c>
      <c r="C116" s="22" t="s">
        <v>2</v>
      </c>
      <c r="D116" s="104">
        <f>D114*D115</f>
        <v>0</v>
      </c>
      <c r="E116" s="104">
        <f>E114*E115</f>
        <v>0</v>
      </c>
      <c r="F116" s="104">
        <f>F114*F115</f>
        <v>0</v>
      </c>
      <c r="G116" s="104">
        <f>G114*G115</f>
        <v>0</v>
      </c>
      <c r="H116" s="104">
        <f>H114*H115</f>
        <v>0</v>
      </c>
      <c r="I116" s="104">
        <f>I114*I115</f>
        <v>0</v>
      </c>
      <c r="J116" s="104">
        <f>J114*J115</f>
        <v>0</v>
      </c>
      <c r="K116" s="104">
        <f>K114*K115</f>
        <v>0</v>
      </c>
      <c r="L116" s="104">
        <f>L114*L115</f>
        <v>0</v>
      </c>
      <c r="M116" s="104">
        <f>M114*M115</f>
        <v>0</v>
      </c>
      <c r="N116" s="104">
        <f>N114*N115</f>
        <v>0</v>
      </c>
      <c r="O116" s="104">
        <f>O114*O115</f>
        <v>0</v>
      </c>
      <c r="P116" s="104">
        <f>P114*P115</f>
        <v>0</v>
      </c>
      <c r="Q116" s="94">
        <f>SUM(E116:P116)</f>
        <v>0</v>
      </c>
      <c r="R116" s="104">
        <f>R114*R115</f>
        <v>0</v>
      </c>
      <c r="S116" s="104">
        <f>S114*S115</f>
        <v>0</v>
      </c>
    </row>
    <row r="117" spans="1:19" s="23" customFormat="1" ht="14.25">
      <c r="A117" s="30"/>
      <c r="B117" s="30" t="s">
        <v>61</v>
      </c>
      <c r="C117" s="22" t="s">
        <v>62</v>
      </c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105">
        <f>IF(Q116=0,0,(E117*E116+F117*F116+G117*G116+H117*H116+I116*I117+J116*J117+K116*K117+L116*L117+M116*M117+N116*N117+O116*O117+P116*P117)/Q116)</f>
        <v>0</v>
      </c>
      <c r="R117" s="57"/>
      <c r="S117" s="57"/>
    </row>
    <row r="118" spans="1:19" s="23" customFormat="1" ht="14.2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</row>
    <row r="119" spans="1:19" s="23" customFormat="1" ht="15">
      <c r="A119" s="93"/>
      <c r="B119" s="93" t="s">
        <v>18</v>
      </c>
      <c r="C119" s="95"/>
      <c r="D119" s="65">
        <f aca="true" t="shared" si="33" ref="D119:S119">D113</f>
        <v>2011</v>
      </c>
      <c r="E119" s="65">
        <f t="shared" si="33"/>
        <v>1</v>
      </c>
      <c r="F119" s="65">
        <f t="shared" si="33"/>
        <v>2</v>
      </c>
      <c r="G119" s="65">
        <f t="shared" si="33"/>
        <v>3</v>
      </c>
      <c r="H119" s="65">
        <f t="shared" si="33"/>
        <v>4</v>
      </c>
      <c r="I119" s="65">
        <f t="shared" si="33"/>
        <v>5</v>
      </c>
      <c r="J119" s="65">
        <f t="shared" si="33"/>
        <v>6</v>
      </c>
      <c r="K119" s="65">
        <f t="shared" si="33"/>
        <v>7</v>
      </c>
      <c r="L119" s="65">
        <f t="shared" si="33"/>
        <v>8</v>
      </c>
      <c r="M119" s="65">
        <f t="shared" si="33"/>
        <v>9</v>
      </c>
      <c r="N119" s="65">
        <f t="shared" si="33"/>
        <v>10</v>
      </c>
      <c r="O119" s="65">
        <f t="shared" si="33"/>
        <v>11</v>
      </c>
      <c r="P119" s="65">
        <f t="shared" si="33"/>
        <v>12</v>
      </c>
      <c r="Q119" s="65">
        <f t="shared" si="33"/>
        <v>2012</v>
      </c>
      <c r="R119" s="65">
        <f t="shared" si="33"/>
        <v>2013</v>
      </c>
      <c r="S119" s="65">
        <f t="shared" si="33"/>
        <v>2014</v>
      </c>
    </row>
    <row r="120" spans="1:19" s="23" customFormat="1" ht="14.25">
      <c r="A120" s="30"/>
      <c r="B120" s="30" t="s">
        <v>16</v>
      </c>
      <c r="C120" s="22" t="s">
        <v>19</v>
      </c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94">
        <f>IF(SUM(E120:P120)=0,0,AVERAGE(E120:P120))</f>
        <v>0</v>
      </c>
      <c r="R120" s="57"/>
      <c r="S120" s="57"/>
    </row>
    <row r="121" spans="1:19" s="23" customFormat="1" ht="14.25">
      <c r="A121" s="30"/>
      <c r="B121" s="30" t="s">
        <v>20</v>
      </c>
      <c r="C121" s="16" t="s">
        <v>105</v>
      </c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94">
        <f>IF(Q120=0,0,Q122/Q120)</f>
        <v>0</v>
      </c>
      <c r="R121" s="57"/>
      <c r="S121" s="57"/>
    </row>
    <row r="122" spans="1:19" s="23" customFormat="1" ht="14.25">
      <c r="A122" s="30"/>
      <c r="B122" s="30" t="s">
        <v>17</v>
      </c>
      <c r="C122" s="22" t="s">
        <v>2</v>
      </c>
      <c r="D122" s="104">
        <f>D120*D121</f>
        <v>0</v>
      </c>
      <c r="E122" s="104">
        <f>E120*E121</f>
        <v>0</v>
      </c>
      <c r="F122" s="104">
        <f>F120*F121</f>
        <v>0</v>
      </c>
      <c r="G122" s="104">
        <f>G120*G121</f>
        <v>0</v>
      </c>
      <c r="H122" s="104">
        <f>H120*H121</f>
        <v>0</v>
      </c>
      <c r="I122" s="104">
        <f>I120*I121</f>
        <v>0</v>
      </c>
      <c r="J122" s="104">
        <f>J120*J121</f>
        <v>0</v>
      </c>
      <c r="K122" s="104">
        <f>K120*K121</f>
        <v>0</v>
      </c>
      <c r="L122" s="104">
        <f>L120*L121</f>
        <v>0</v>
      </c>
      <c r="M122" s="104">
        <f>M120*M121</f>
        <v>0</v>
      </c>
      <c r="N122" s="104">
        <f>N120*N121</f>
        <v>0</v>
      </c>
      <c r="O122" s="104">
        <f>O120*O121</f>
        <v>0</v>
      </c>
      <c r="P122" s="104">
        <f>P120*P121</f>
        <v>0</v>
      </c>
      <c r="Q122" s="94">
        <f>SUM(E122:P122)</f>
        <v>0</v>
      </c>
      <c r="R122" s="104">
        <f>R120*R121</f>
        <v>0</v>
      </c>
      <c r="S122" s="104">
        <f>S120*S121</f>
        <v>0</v>
      </c>
    </row>
    <row r="123" spans="1:19" s="23" customFormat="1" ht="14.25">
      <c r="A123" s="30"/>
      <c r="B123" s="30" t="s">
        <v>61</v>
      </c>
      <c r="C123" s="22" t="s">
        <v>62</v>
      </c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105">
        <f>IF(Q122=0,0,(E123*E122+F123*F122+G123*G122+H123*H122+I122*I123+J122*J123+K122*K123+L122*L123+M122*M123+N122*N123+O122*O123+P122*P123)/Q122)</f>
        <v>0</v>
      </c>
      <c r="R123" s="57"/>
      <c r="S123" s="57"/>
    </row>
    <row r="124" spans="1:19" s="23" customFormat="1" ht="14.2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</row>
    <row r="125" spans="1:19" s="23" customFormat="1" ht="15">
      <c r="A125" s="93"/>
      <c r="B125" s="93" t="s">
        <v>18</v>
      </c>
      <c r="C125" s="95"/>
      <c r="D125" s="65">
        <f aca="true" t="shared" si="34" ref="D125:S125">D119</f>
        <v>2011</v>
      </c>
      <c r="E125" s="65">
        <f t="shared" si="34"/>
        <v>1</v>
      </c>
      <c r="F125" s="65">
        <f t="shared" si="34"/>
        <v>2</v>
      </c>
      <c r="G125" s="65">
        <f t="shared" si="34"/>
        <v>3</v>
      </c>
      <c r="H125" s="65">
        <f t="shared" si="34"/>
        <v>4</v>
      </c>
      <c r="I125" s="65">
        <f t="shared" si="34"/>
        <v>5</v>
      </c>
      <c r="J125" s="65">
        <f t="shared" si="34"/>
        <v>6</v>
      </c>
      <c r="K125" s="65">
        <f t="shared" si="34"/>
        <v>7</v>
      </c>
      <c r="L125" s="65">
        <f t="shared" si="34"/>
        <v>8</v>
      </c>
      <c r="M125" s="65">
        <f t="shared" si="34"/>
        <v>9</v>
      </c>
      <c r="N125" s="65">
        <f t="shared" si="34"/>
        <v>10</v>
      </c>
      <c r="O125" s="65">
        <f t="shared" si="34"/>
        <v>11</v>
      </c>
      <c r="P125" s="65">
        <f t="shared" si="34"/>
        <v>12</v>
      </c>
      <c r="Q125" s="65">
        <f t="shared" si="34"/>
        <v>2012</v>
      </c>
      <c r="R125" s="65">
        <f t="shared" si="34"/>
        <v>2013</v>
      </c>
      <c r="S125" s="65">
        <f t="shared" si="34"/>
        <v>2014</v>
      </c>
    </row>
    <row r="126" spans="1:19" s="23" customFormat="1" ht="14.25">
      <c r="A126" s="30"/>
      <c r="B126" s="30" t="s">
        <v>16</v>
      </c>
      <c r="C126" s="22" t="s">
        <v>19</v>
      </c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94">
        <f>IF(SUM(E126:P126)=0,0,AVERAGE(E126:P126))</f>
        <v>0</v>
      </c>
      <c r="R126" s="57"/>
      <c r="S126" s="57"/>
    </row>
    <row r="127" spans="1:19" s="23" customFormat="1" ht="14.25">
      <c r="A127" s="30"/>
      <c r="B127" s="30" t="s">
        <v>20</v>
      </c>
      <c r="C127" s="16" t="s">
        <v>105</v>
      </c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94">
        <f>IF(Q126=0,0,Q128/Q126)</f>
        <v>0</v>
      </c>
      <c r="R127" s="57"/>
      <c r="S127" s="57"/>
    </row>
    <row r="128" spans="1:19" s="23" customFormat="1" ht="14.25">
      <c r="A128" s="30"/>
      <c r="B128" s="30" t="s">
        <v>17</v>
      </c>
      <c r="C128" s="22" t="s">
        <v>2</v>
      </c>
      <c r="D128" s="104">
        <f>D126*D127</f>
        <v>0</v>
      </c>
      <c r="E128" s="104">
        <f>E126*E127</f>
        <v>0</v>
      </c>
      <c r="F128" s="104">
        <f>F126*F127</f>
        <v>0</v>
      </c>
      <c r="G128" s="104">
        <f>G126*G127</f>
        <v>0</v>
      </c>
      <c r="H128" s="104">
        <f>H126*H127</f>
        <v>0</v>
      </c>
      <c r="I128" s="104">
        <f>I126*I127</f>
        <v>0</v>
      </c>
      <c r="J128" s="104">
        <f>J126*J127</f>
        <v>0</v>
      </c>
      <c r="K128" s="104">
        <f>K126*K127</f>
        <v>0</v>
      </c>
      <c r="L128" s="104">
        <f>L126*L127</f>
        <v>0</v>
      </c>
      <c r="M128" s="104">
        <f>M126*M127</f>
        <v>0</v>
      </c>
      <c r="N128" s="104">
        <f>N126*N127</f>
        <v>0</v>
      </c>
      <c r="O128" s="104">
        <f>O126*O127</f>
        <v>0</v>
      </c>
      <c r="P128" s="104">
        <f>P126*P127</f>
        <v>0</v>
      </c>
      <c r="Q128" s="94">
        <f>SUM(E128:P128)</f>
        <v>0</v>
      </c>
      <c r="R128" s="104">
        <f>R126*R127</f>
        <v>0</v>
      </c>
      <c r="S128" s="104">
        <f>S126*S127</f>
        <v>0</v>
      </c>
    </row>
    <row r="129" spans="1:19" s="23" customFormat="1" ht="14.25">
      <c r="A129" s="30"/>
      <c r="B129" s="30" t="s">
        <v>61</v>
      </c>
      <c r="C129" s="22" t="s">
        <v>62</v>
      </c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105">
        <f>IF(Q128=0,0,(E129*E128+F129*F128+G129*G128+H129*H128+I128*I129+J128*J129+K128*K129+L128*L129+M128*M129+N128*N129+O128*O129+P128*P129)/Q128)</f>
        <v>0</v>
      </c>
      <c r="R129" s="57"/>
      <c r="S129" s="57"/>
    </row>
    <row r="130" spans="1:19" s="23" customFormat="1" ht="14.2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</row>
    <row r="131" spans="1:19" s="23" customFormat="1" ht="15">
      <c r="A131" s="69"/>
      <c r="B131" s="69" t="s">
        <v>69</v>
      </c>
      <c r="C131" s="60"/>
      <c r="D131" s="90">
        <f>SUM(D116,D122,D128)</f>
        <v>0</v>
      </c>
      <c r="E131" s="90">
        <f aca="true" t="shared" si="35" ref="E131:S131">SUM(E116,E122,E128)</f>
        <v>0</v>
      </c>
      <c r="F131" s="90">
        <f t="shared" si="35"/>
        <v>0</v>
      </c>
      <c r="G131" s="90">
        <f t="shared" si="35"/>
        <v>0</v>
      </c>
      <c r="H131" s="90">
        <f t="shared" si="35"/>
        <v>0</v>
      </c>
      <c r="I131" s="90">
        <f t="shared" si="35"/>
        <v>0</v>
      </c>
      <c r="J131" s="90">
        <f t="shared" si="35"/>
        <v>0</v>
      </c>
      <c r="K131" s="90">
        <f t="shared" si="35"/>
        <v>0</v>
      </c>
      <c r="L131" s="90">
        <f t="shared" si="35"/>
        <v>0</v>
      </c>
      <c r="M131" s="90">
        <f t="shared" si="35"/>
        <v>0</v>
      </c>
      <c r="N131" s="90">
        <f t="shared" si="35"/>
        <v>0</v>
      </c>
      <c r="O131" s="90">
        <f t="shared" si="35"/>
        <v>0</v>
      </c>
      <c r="P131" s="90">
        <f t="shared" si="35"/>
        <v>0</v>
      </c>
      <c r="Q131" s="90">
        <f t="shared" si="35"/>
        <v>0</v>
      </c>
      <c r="R131" s="90">
        <f t="shared" si="35"/>
        <v>0</v>
      </c>
      <c r="S131" s="90">
        <f t="shared" si="35"/>
        <v>0</v>
      </c>
    </row>
    <row r="132" spans="1:19" s="23" customFormat="1" ht="14.2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</row>
    <row r="133" spans="1:19" s="23" customFormat="1" ht="14.25" customHeight="1">
      <c r="A133" s="42" t="s">
        <v>66</v>
      </c>
      <c r="B133" s="42" t="s">
        <v>65</v>
      </c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</row>
    <row r="134" spans="1:19" s="23" customFormat="1" ht="15">
      <c r="A134" s="93"/>
      <c r="B134" s="93" t="s">
        <v>18</v>
      </c>
      <c r="C134" s="95"/>
      <c r="D134" s="65">
        <f aca="true" t="shared" si="36" ref="D134:S134">D125</f>
        <v>2011</v>
      </c>
      <c r="E134" s="65">
        <f t="shared" si="36"/>
        <v>1</v>
      </c>
      <c r="F134" s="65">
        <f t="shared" si="36"/>
        <v>2</v>
      </c>
      <c r="G134" s="65">
        <f t="shared" si="36"/>
        <v>3</v>
      </c>
      <c r="H134" s="65">
        <f t="shared" si="36"/>
        <v>4</v>
      </c>
      <c r="I134" s="65">
        <f t="shared" si="36"/>
        <v>5</v>
      </c>
      <c r="J134" s="65">
        <f t="shared" si="36"/>
        <v>6</v>
      </c>
      <c r="K134" s="65">
        <f t="shared" si="36"/>
        <v>7</v>
      </c>
      <c r="L134" s="65">
        <f t="shared" si="36"/>
        <v>8</v>
      </c>
      <c r="M134" s="65">
        <f t="shared" si="36"/>
        <v>9</v>
      </c>
      <c r="N134" s="65">
        <f t="shared" si="36"/>
        <v>10</v>
      </c>
      <c r="O134" s="65">
        <f t="shared" si="36"/>
        <v>11</v>
      </c>
      <c r="P134" s="65">
        <f t="shared" si="36"/>
        <v>12</v>
      </c>
      <c r="Q134" s="65">
        <f t="shared" si="36"/>
        <v>2012</v>
      </c>
      <c r="R134" s="65">
        <f t="shared" si="36"/>
        <v>2013</v>
      </c>
      <c r="S134" s="65">
        <f t="shared" si="36"/>
        <v>2014</v>
      </c>
    </row>
    <row r="135" spans="1:19" s="23" customFormat="1" ht="14.25">
      <c r="A135" s="30"/>
      <c r="B135" s="30" t="s">
        <v>16</v>
      </c>
      <c r="C135" s="22" t="s">
        <v>19</v>
      </c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94">
        <f>IF(SUM(E135:P135)=0,0,AVERAGE(E135:P135))</f>
        <v>0</v>
      </c>
      <c r="R135" s="57"/>
      <c r="S135" s="57"/>
    </row>
    <row r="136" spans="1:19" s="23" customFormat="1" ht="14.25">
      <c r="A136" s="30"/>
      <c r="B136" s="30" t="s">
        <v>20</v>
      </c>
      <c r="C136" s="16" t="s">
        <v>105</v>
      </c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94">
        <f>IF(Q135=0,0,Q137/Q135)</f>
        <v>0</v>
      </c>
      <c r="R136" s="57"/>
      <c r="S136" s="57"/>
    </row>
    <row r="137" spans="1:19" s="23" customFormat="1" ht="14.25">
      <c r="A137" s="30"/>
      <c r="B137" s="30" t="s">
        <v>17</v>
      </c>
      <c r="C137" s="22" t="s">
        <v>2</v>
      </c>
      <c r="D137" s="104">
        <f>D135*D136</f>
        <v>0</v>
      </c>
      <c r="E137" s="104">
        <f>E135*E136</f>
        <v>0</v>
      </c>
      <c r="F137" s="104">
        <f>F135*F136</f>
        <v>0</v>
      </c>
      <c r="G137" s="104">
        <f>G135*G136</f>
        <v>0</v>
      </c>
      <c r="H137" s="104">
        <f>H135*H136</f>
        <v>0</v>
      </c>
      <c r="I137" s="104">
        <f>I135*I136</f>
        <v>0</v>
      </c>
      <c r="J137" s="104">
        <f>J135*J136</f>
        <v>0</v>
      </c>
      <c r="K137" s="104">
        <f>K135*K136</f>
        <v>0</v>
      </c>
      <c r="L137" s="104">
        <f>L135*L136</f>
        <v>0</v>
      </c>
      <c r="M137" s="104">
        <f>M135*M136</f>
        <v>0</v>
      </c>
      <c r="N137" s="104">
        <f>N135*N136</f>
        <v>0</v>
      </c>
      <c r="O137" s="104">
        <f>O135*O136</f>
        <v>0</v>
      </c>
      <c r="P137" s="104">
        <f>P135*P136</f>
        <v>0</v>
      </c>
      <c r="Q137" s="94">
        <f>SUM(E137:P137)</f>
        <v>0</v>
      </c>
      <c r="R137" s="104">
        <f>R135*R136</f>
        <v>0</v>
      </c>
      <c r="S137" s="104">
        <f>S135*S136</f>
        <v>0</v>
      </c>
    </row>
    <row r="138" spans="1:19" s="23" customFormat="1" ht="14.25">
      <c r="A138" s="30"/>
      <c r="B138" s="30" t="s">
        <v>61</v>
      </c>
      <c r="C138" s="22" t="s">
        <v>62</v>
      </c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105">
        <f>IF(Q137=0,0,(E138*E137+F138*F137+G138*G137+H138*H137+I137*I138+J137*J138+K137*K138+L137*L138+M137*M138+N137*N138+O137*O138+P137*P138)/Q137)</f>
        <v>0</v>
      </c>
      <c r="R138" s="57"/>
      <c r="S138" s="57"/>
    </row>
    <row r="139" spans="1:19" s="23" customFormat="1" ht="14.2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</row>
    <row r="140" spans="1:19" s="23" customFormat="1" ht="15">
      <c r="A140" s="93"/>
      <c r="B140" s="93" t="s">
        <v>18</v>
      </c>
      <c r="C140" s="95"/>
      <c r="D140" s="65">
        <f aca="true" t="shared" si="37" ref="D140:S140">D134</f>
        <v>2011</v>
      </c>
      <c r="E140" s="65">
        <f t="shared" si="37"/>
        <v>1</v>
      </c>
      <c r="F140" s="65">
        <f t="shared" si="37"/>
        <v>2</v>
      </c>
      <c r="G140" s="65">
        <f t="shared" si="37"/>
        <v>3</v>
      </c>
      <c r="H140" s="65">
        <f t="shared" si="37"/>
        <v>4</v>
      </c>
      <c r="I140" s="65">
        <f t="shared" si="37"/>
        <v>5</v>
      </c>
      <c r="J140" s="65">
        <f t="shared" si="37"/>
        <v>6</v>
      </c>
      <c r="K140" s="65">
        <f t="shared" si="37"/>
        <v>7</v>
      </c>
      <c r="L140" s="65">
        <f t="shared" si="37"/>
        <v>8</v>
      </c>
      <c r="M140" s="65">
        <f t="shared" si="37"/>
        <v>9</v>
      </c>
      <c r="N140" s="65">
        <f t="shared" si="37"/>
        <v>10</v>
      </c>
      <c r="O140" s="65">
        <f t="shared" si="37"/>
        <v>11</v>
      </c>
      <c r="P140" s="65">
        <f t="shared" si="37"/>
        <v>12</v>
      </c>
      <c r="Q140" s="65">
        <f t="shared" si="37"/>
        <v>2012</v>
      </c>
      <c r="R140" s="65">
        <f t="shared" si="37"/>
        <v>2013</v>
      </c>
      <c r="S140" s="65">
        <f t="shared" si="37"/>
        <v>2014</v>
      </c>
    </row>
    <row r="141" spans="1:19" s="23" customFormat="1" ht="14.25">
      <c r="A141" s="30"/>
      <c r="B141" s="30" t="s">
        <v>16</v>
      </c>
      <c r="C141" s="22" t="s">
        <v>19</v>
      </c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94">
        <f>IF(SUM(E141:P141)=0,0,AVERAGE(E141:P141))</f>
        <v>0</v>
      </c>
      <c r="R141" s="57"/>
      <c r="S141" s="57"/>
    </row>
    <row r="142" spans="1:19" s="23" customFormat="1" ht="14.25">
      <c r="A142" s="30"/>
      <c r="B142" s="30" t="s">
        <v>20</v>
      </c>
      <c r="C142" s="16" t="s">
        <v>105</v>
      </c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94">
        <f>IF(Q141=0,0,Q143/Q141)</f>
        <v>0</v>
      </c>
      <c r="R142" s="57"/>
      <c r="S142" s="57"/>
    </row>
    <row r="143" spans="1:19" s="23" customFormat="1" ht="14.25">
      <c r="A143" s="30"/>
      <c r="B143" s="30" t="s">
        <v>17</v>
      </c>
      <c r="C143" s="22" t="s">
        <v>2</v>
      </c>
      <c r="D143" s="104">
        <f>D141*D142</f>
        <v>0</v>
      </c>
      <c r="E143" s="104">
        <f>E141*E142</f>
        <v>0</v>
      </c>
      <c r="F143" s="104">
        <f>F141*F142</f>
        <v>0</v>
      </c>
      <c r="G143" s="104">
        <f>G141*G142</f>
        <v>0</v>
      </c>
      <c r="H143" s="104">
        <f>H141*H142</f>
        <v>0</v>
      </c>
      <c r="I143" s="104">
        <f>I141*I142</f>
        <v>0</v>
      </c>
      <c r="J143" s="104">
        <f>J141*J142</f>
        <v>0</v>
      </c>
      <c r="K143" s="104">
        <f>K141*K142</f>
        <v>0</v>
      </c>
      <c r="L143" s="104">
        <f>L141*L142</f>
        <v>0</v>
      </c>
      <c r="M143" s="104">
        <f>M141*M142</f>
        <v>0</v>
      </c>
      <c r="N143" s="104">
        <f>N141*N142</f>
        <v>0</v>
      </c>
      <c r="O143" s="104">
        <f>O141*O142</f>
        <v>0</v>
      </c>
      <c r="P143" s="104">
        <f>P141*P142</f>
        <v>0</v>
      </c>
      <c r="Q143" s="94">
        <f>SUM(E143:P143)</f>
        <v>0</v>
      </c>
      <c r="R143" s="104">
        <f>R141*R142</f>
        <v>0</v>
      </c>
      <c r="S143" s="104">
        <f>S141*S142</f>
        <v>0</v>
      </c>
    </row>
    <row r="144" spans="1:19" s="23" customFormat="1" ht="14.25">
      <c r="A144" s="30"/>
      <c r="B144" s="30" t="s">
        <v>61</v>
      </c>
      <c r="C144" s="22" t="s">
        <v>62</v>
      </c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105">
        <f>IF(Q143=0,0,(E144*E143+F144*F143+G144*G143+H144*H143+I143*I144+J143*J144+K143*K144+L143*L144+M143*M144+N143*N144+O143*O144+P143*P144)/Q143)</f>
        <v>0</v>
      </c>
      <c r="R144" s="57"/>
      <c r="S144" s="57"/>
    </row>
    <row r="145" spans="1:19" s="23" customFormat="1" ht="14.2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</row>
    <row r="146" spans="1:19" s="23" customFormat="1" ht="15">
      <c r="A146" s="93"/>
      <c r="B146" s="93" t="s">
        <v>18</v>
      </c>
      <c r="C146" s="95"/>
      <c r="D146" s="65">
        <f aca="true" t="shared" si="38" ref="D146:S146">D140</f>
        <v>2011</v>
      </c>
      <c r="E146" s="65">
        <f t="shared" si="38"/>
        <v>1</v>
      </c>
      <c r="F146" s="65">
        <f t="shared" si="38"/>
        <v>2</v>
      </c>
      <c r="G146" s="65">
        <f t="shared" si="38"/>
        <v>3</v>
      </c>
      <c r="H146" s="65">
        <f t="shared" si="38"/>
        <v>4</v>
      </c>
      <c r="I146" s="65">
        <f t="shared" si="38"/>
        <v>5</v>
      </c>
      <c r="J146" s="65">
        <f t="shared" si="38"/>
        <v>6</v>
      </c>
      <c r="K146" s="65">
        <f t="shared" si="38"/>
        <v>7</v>
      </c>
      <c r="L146" s="65">
        <f t="shared" si="38"/>
        <v>8</v>
      </c>
      <c r="M146" s="65">
        <f t="shared" si="38"/>
        <v>9</v>
      </c>
      <c r="N146" s="65">
        <f t="shared" si="38"/>
        <v>10</v>
      </c>
      <c r="O146" s="65">
        <f t="shared" si="38"/>
        <v>11</v>
      </c>
      <c r="P146" s="65">
        <f t="shared" si="38"/>
        <v>12</v>
      </c>
      <c r="Q146" s="65">
        <f t="shared" si="38"/>
        <v>2012</v>
      </c>
      <c r="R146" s="65">
        <f t="shared" si="38"/>
        <v>2013</v>
      </c>
      <c r="S146" s="65">
        <f t="shared" si="38"/>
        <v>2014</v>
      </c>
    </row>
    <row r="147" spans="1:19" s="23" customFormat="1" ht="14.25">
      <c r="A147" s="30"/>
      <c r="B147" s="30" t="s">
        <v>16</v>
      </c>
      <c r="C147" s="22" t="s">
        <v>19</v>
      </c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94">
        <f>IF(SUM(E147:P147)=0,0,AVERAGE(E147:P147))</f>
        <v>0</v>
      </c>
      <c r="R147" s="57"/>
      <c r="S147" s="57"/>
    </row>
    <row r="148" spans="1:19" s="23" customFormat="1" ht="14.25">
      <c r="A148" s="30"/>
      <c r="B148" s="30" t="s">
        <v>20</v>
      </c>
      <c r="C148" s="16" t="s">
        <v>105</v>
      </c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94">
        <f>IF(Q147=0,0,Q149/Q147)</f>
        <v>0</v>
      </c>
      <c r="R148" s="57"/>
      <c r="S148" s="57"/>
    </row>
    <row r="149" spans="1:19" s="23" customFormat="1" ht="14.25">
      <c r="A149" s="30"/>
      <c r="B149" s="30" t="s">
        <v>17</v>
      </c>
      <c r="C149" s="22" t="s">
        <v>2</v>
      </c>
      <c r="D149" s="104">
        <f>D147*D148</f>
        <v>0</v>
      </c>
      <c r="E149" s="104">
        <f>E147*E148</f>
        <v>0</v>
      </c>
      <c r="F149" s="104">
        <f>F147*F148</f>
        <v>0</v>
      </c>
      <c r="G149" s="104">
        <f>G147*G148</f>
        <v>0</v>
      </c>
      <c r="H149" s="104">
        <f>H147*H148</f>
        <v>0</v>
      </c>
      <c r="I149" s="104">
        <f>I147*I148</f>
        <v>0</v>
      </c>
      <c r="J149" s="104">
        <f>J147*J148</f>
        <v>0</v>
      </c>
      <c r="K149" s="104">
        <f>K147*K148</f>
        <v>0</v>
      </c>
      <c r="L149" s="104">
        <f>L147*L148</f>
        <v>0</v>
      </c>
      <c r="M149" s="104">
        <f>M147*M148</f>
        <v>0</v>
      </c>
      <c r="N149" s="104">
        <f>N147*N148</f>
        <v>0</v>
      </c>
      <c r="O149" s="104">
        <f>O147*O148</f>
        <v>0</v>
      </c>
      <c r="P149" s="104">
        <f>P147*P148</f>
        <v>0</v>
      </c>
      <c r="Q149" s="94">
        <f>SUM(E149:P149)</f>
        <v>0</v>
      </c>
      <c r="R149" s="104">
        <f>R147*R148</f>
        <v>0</v>
      </c>
      <c r="S149" s="104">
        <f>S147*S148</f>
        <v>0</v>
      </c>
    </row>
    <row r="150" spans="1:19" s="23" customFormat="1" ht="14.25">
      <c r="A150" s="30"/>
      <c r="B150" s="30" t="s">
        <v>61</v>
      </c>
      <c r="C150" s="22" t="s">
        <v>62</v>
      </c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105">
        <f>IF(Q149=0,0,(E150*E149+F150*F149+G150*G149+H150*H149+I149*I150+J149*J150+K149*K150+L149*L150+M149*M150+N149*N150+O149*O150+P149*P150)/Q149)</f>
        <v>0</v>
      </c>
      <c r="R150" s="57"/>
      <c r="S150" s="57"/>
    </row>
    <row r="151" spans="1:19" s="23" customFormat="1" ht="18.75" customHeight="1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</row>
    <row r="152" spans="1:19" s="23" customFormat="1" ht="15">
      <c r="A152" s="69"/>
      <c r="B152" s="69" t="s">
        <v>90</v>
      </c>
      <c r="C152" s="60"/>
      <c r="D152" s="90">
        <f>SUM(D137,D143,D149)</f>
        <v>0</v>
      </c>
      <c r="E152" s="90">
        <f aca="true" t="shared" si="39" ref="E152:S152">SUM(E137,E143,E149)</f>
        <v>0</v>
      </c>
      <c r="F152" s="90">
        <f t="shared" si="39"/>
        <v>0</v>
      </c>
      <c r="G152" s="90">
        <f t="shared" si="39"/>
        <v>0</v>
      </c>
      <c r="H152" s="90">
        <f t="shared" si="39"/>
        <v>0</v>
      </c>
      <c r="I152" s="90">
        <f t="shared" si="39"/>
        <v>0</v>
      </c>
      <c r="J152" s="90">
        <f t="shared" si="39"/>
        <v>0</v>
      </c>
      <c r="K152" s="90">
        <f t="shared" si="39"/>
        <v>0</v>
      </c>
      <c r="L152" s="90">
        <f t="shared" si="39"/>
        <v>0</v>
      </c>
      <c r="M152" s="90">
        <f t="shared" si="39"/>
        <v>0</v>
      </c>
      <c r="N152" s="90">
        <f t="shared" si="39"/>
        <v>0</v>
      </c>
      <c r="O152" s="90">
        <f t="shared" si="39"/>
        <v>0</v>
      </c>
      <c r="P152" s="90">
        <f t="shared" si="39"/>
        <v>0</v>
      </c>
      <c r="Q152" s="90">
        <f t="shared" si="39"/>
        <v>0</v>
      </c>
      <c r="R152" s="90">
        <f t="shared" si="39"/>
        <v>0</v>
      </c>
      <c r="S152" s="90">
        <f t="shared" si="39"/>
        <v>0</v>
      </c>
    </row>
    <row r="153" spans="1:19" s="23" customFormat="1" ht="14.2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</row>
    <row r="154" spans="1:19" s="23" customFormat="1" ht="14.2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</row>
    <row r="155" spans="1:19" s="23" customFormat="1" ht="20.25" customHeight="1">
      <c r="A155" s="42" t="s">
        <v>66</v>
      </c>
      <c r="B155" s="42" t="s">
        <v>25</v>
      </c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</row>
    <row r="156" spans="1:19" s="23" customFormat="1" ht="15">
      <c r="A156" s="93"/>
      <c r="B156" s="93" t="s">
        <v>18</v>
      </c>
      <c r="C156" s="95"/>
      <c r="D156" s="65">
        <f aca="true" t="shared" si="40" ref="D156:S156">D146</f>
        <v>2011</v>
      </c>
      <c r="E156" s="65">
        <f t="shared" si="40"/>
        <v>1</v>
      </c>
      <c r="F156" s="65">
        <f t="shared" si="40"/>
        <v>2</v>
      </c>
      <c r="G156" s="65">
        <f t="shared" si="40"/>
        <v>3</v>
      </c>
      <c r="H156" s="65">
        <f t="shared" si="40"/>
        <v>4</v>
      </c>
      <c r="I156" s="65">
        <f t="shared" si="40"/>
        <v>5</v>
      </c>
      <c r="J156" s="65">
        <f t="shared" si="40"/>
        <v>6</v>
      </c>
      <c r="K156" s="65">
        <f t="shared" si="40"/>
        <v>7</v>
      </c>
      <c r="L156" s="65">
        <f t="shared" si="40"/>
        <v>8</v>
      </c>
      <c r="M156" s="65">
        <f t="shared" si="40"/>
        <v>9</v>
      </c>
      <c r="N156" s="65">
        <f t="shared" si="40"/>
        <v>10</v>
      </c>
      <c r="O156" s="65">
        <f t="shared" si="40"/>
        <v>11</v>
      </c>
      <c r="P156" s="65">
        <f t="shared" si="40"/>
        <v>12</v>
      </c>
      <c r="Q156" s="65">
        <f t="shared" si="40"/>
        <v>2012</v>
      </c>
      <c r="R156" s="65">
        <f t="shared" si="40"/>
        <v>2013</v>
      </c>
      <c r="S156" s="65">
        <f t="shared" si="40"/>
        <v>2014</v>
      </c>
    </row>
    <row r="157" spans="1:19" s="23" customFormat="1" ht="14.25">
      <c r="A157" s="30"/>
      <c r="B157" s="30" t="s">
        <v>16</v>
      </c>
      <c r="C157" s="22" t="s">
        <v>19</v>
      </c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94">
        <f>IF(SUM(E157:P157)=0,0,AVERAGE(E157:P157))</f>
        <v>0</v>
      </c>
      <c r="R157" s="57"/>
      <c r="S157" s="57"/>
    </row>
    <row r="158" spans="1:19" s="23" customFormat="1" ht="14.25">
      <c r="A158" s="30"/>
      <c r="B158" s="30" t="s">
        <v>20</v>
      </c>
      <c r="C158" s="16" t="s">
        <v>105</v>
      </c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94">
        <f>IF(Q157=0,0,Q159/Q157)</f>
        <v>0</v>
      </c>
      <c r="R158" s="57"/>
      <c r="S158" s="57"/>
    </row>
    <row r="159" spans="1:19" s="23" customFormat="1" ht="14.25">
      <c r="A159" s="30"/>
      <c r="B159" s="30" t="s">
        <v>17</v>
      </c>
      <c r="C159" s="22" t="s">
        <v>2</v>
      </c>
      <c r="D159" s="104">
        <f>D157*D158</f>
        <v>0</v>
      </c>
      <c r="E159" s="104">
        <f>E157*E158</f>
        <v>0</v>
      </c>
      <c r="F159" s="104">
        <f>F157*F158</f>
        <v>0</v>
      </c>
      <c r="G159" s="104">
        <f>G157*G158</f>
        <v>0</v>
      </c>
      <c r="H159" s="104">
        <f>H157*H158</f>
        <v>0</v>
      </c>
      <c r="I159" s="104">
        <f>I157*I158</f>
        <v>0</v>
      </c>
      <c r="J159" s="104">
        <f>J157*J158</f>
        <v>0</v>
      </c>
      <c r="K159" s="104">
        <f>K157*K158</f>
        <v>0</v>
      </c>
      <c r="L159" s="104">
        <f>L157*L158</f>
        <v>0</v>
      </c>
      <c r="M159" s="104">
        <f>M157*M158</f>
        <v>0</v>
      </c>
      <c r="N159" s="104">
        <f>N157*N158</f>
        <v>0</v>
      </c>
      <c r="O159" s="104">
        <f>O157*O158</f>
        <v>0</v>
      </c>
      <c r="P159" s="104">
        <f>P157*P158</f>
        <v>0</v>
      </c>
      <c r="Q159" s="94">
        <f>SUM(E159:P159)</f>
        <v>0</v>
      </c>
      <c r="R159" s="104">
        <f>R157*R158</f>
        <v>0</v>
      </c>
      <c r="S159" s="104">
        <f>S157*S158</f>
        <v>0</v>
      </c>
    </row>
    <row r="160" spans="1:19" s="23" customFormat="1" ht="14.25">
      <c r="A160" s="30"/>
      <c r="B160" s="30" t="s">
        <v>61</v>
      </c>
      <c r="C160" s="22" t="s">
        <v>62</v>
      </c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105">
        <f>IF(Q159=0,0,(E160*E159+F160*F159+G160*G159+H160*H159+I159*I160+J159*J160+K159*K160+L159*L160+M159*M160+N159*N160+O159*O160+P159*P160)/Q159)</f>
        <v>0</v>
      </c>
      <c r="R160" s="57"/>
      <c r="S160" s="57"/>
    </row>
    <row r="161" spans="1:19" s="23" customFormat="1" ht="14.2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</row>
    <row r="162" spans="1:19" s="23" customFormat="1" ht="15">
      <c r="A162" s="93"/>
      <c r="B162" s="93" t="s">
        <v>18</v>
      </c>
      <c r="C162" s="95"/>
      <c r="D162" s="65">
        <f aca="true" t="shared" si="41" ref="D162:S162">D156</f>
        <v>2011</v>
      </c>
      <c r="E162" s="65">
        <f t="shared" si="41"/>
        <v>1</v>
      </c>
      <c r="F162" s="65">
        <f t="shared" si="41"/>
        <v>2</v>
      </c>
      <c r="G162" s="65">
        <f t="shared" si="41"/>
        <v>3</v>
      </c>
      <c r="H162" s="65">
        <f t="shared" si="41"/>
        <v>4</v>
      </c>
      <c r="I162" s="65">
        <f t="shared" si="41"/>
        <v>5</v>
      </c>
      <c r="J162" s="65">
        <f t="shared" si="41"/>
        <v>6</v>
      </c>
      <c r="K162" s="65">
        <f t="shared" si="41"/>
        <v>7</v>
      </c>
      <c r="L162" s="65">
        <f t="shared" si="41"/>
        <v>8</v>
      </c>
      <c r="M162" s="65">
        <f t="shared" si="41"/>
        <v>9</v>
      </c>
      <c r="N162" s="65">
        <f t="shared" si="41"/>
        <v>10</v>
      </c>
      <c r="O162" s="65">
        <f t="shared" si="41"/>
        <v>11</v>
      </c>
      <c r="P162" s="65">
        <f t="shared" si="41"/>
        <v>12</v>
      </c>
      <c r="Q162" s="65">
        <f t="shared" si="41"/>
        <v>2012</v>
      </c>
      <c r="R162" s="65">
        <f t="shared" si="41"/>
        <v>2013</v>
      </c>
      <c r="S162" s="65">
        <f t="shared" si="41"/>
        <v>2014</v>
      </c>
    </row>
    <row r="163" spans="1:19" s="23" customFormat="1" ht="14.25">
      <c r="A163" s="30"/>
      <c r="B163" s="30" t="s">
        <v>16</v>
      </c>
      <c r="C163" s="22" t="s">
        <v>19</v>
      </c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94">
        <f>IF(SUM(E163:P163)=0,0,AVERAGE(E163:P163))</f>
        <v>0</v>
      </c>
      <c r="R163" s="57"/>
      <c r="S163" s="57"/>
    </row>
    <row r="164" spans="1:19" s="23" customFormat="1" ht="14.25">
      <c r="A164" s="30"/>
      <c r="B164" s="30" t="s">
        <v>20</v>
      </c>
      <c r="C164" s="16" t="s">
        <v>105</v>
      </c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94">
        <f>IF(Q163=0,0,Q165/Q163)</f>
        <v>0</v>
      </c>
      <c r="R164" s="57"/>
      <c r="S164" s="57"/>
    </row>
    <row r="165" spans="1:19" s="23" customFormat="1" ht="14.25">
      <c r="A165" s="30"/>
      <c r="B165" s="30" t="s">
        <v>17</v>
      </c>
      <c r="C165" s="22" t="s">
        <v>2</v>
      </c>
      <c r="D165" s="104">
        <f>D163*D164</f>
        <v>0</v>
      </c>
      <c r="E165" s="104">
        <f>E163*E164</f>
        <v>0</v>
      </c>
      <c r="F165" s="104">
        <f>F163*F164</f>
        <v>0</v>
      </c>
      <c r="G165" s="104">
        <f>G163*G164</f>
        <v>0</v>
      </c>
      <c r="H165" s="104">
        <f>H163*H164</f>
        <v>0</v>
      </c>
      <c r="I165" s="104">
        <f>I163*I164</f>
        <v>0</v>
      </c>
      <c r="J165" s="104">
        <f>J163*J164</f>
        <v>0</v>
      </c>
      <c r="K165" s="104">
        <f>K163*K164</f>
        <v>0</v>
      </c>
      <c r="L165" s="104">
        <f>L163*L164</f>
        <v>0</v>
      </c>
      <c r="M165" s="104">
        <f>M163*M164</f>
        <v>0</v>
      </c>
      <c r="N165" s="104">
        <f>N163*N164</f>
        <v>0</v>
      </c>
      <c r="O165" s="104">
        <f>O163*O164</f>
        <v>0</v>
      </c>
      <c r="P165" s="104">
        <f>P163*P164</f>
        <v>0</v>
      </c>
      <c r="Q165" s="94">
        <f>SUM(E165:P165)</f>
        <v>0</v>
      </c>
      <c r="R165" s="104">
        <f>R163*R164</f>
        <v>0</v>
      </c>
      <c r="S165" s="104">
        <f>S163*S164</f>
        <v>0</v>
      </c>
    </row>
    <row r="166" spans="1:19" s="23" customFormat="1" ht="14.25">
      <c r="A166" s="30"/>
      <c r="B166" s="30" t="s">
        <v>61</v>
      </c>
      <c r="C166" s="22" t="s">
        <v>62</v>
      </c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105">
        <f>IF(Q165=0,0,(E166*E165+F166*F165+G166*G165+H166*H165+I165*I166+J165*J166+K165*K166+L165*L166+M165*M166+N165*N166+O165*O166+P165*P166)/Q165)</f>
        <v>0</v>
      </c>
      <c r="R166" s="57"/>
      <c r="S166" s="57"/>
    </row>
    <row r="167" spans="1:19" s="23" customFormat="1" ht="14.2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</row>
    <row r="168" spans="1:19" s="23" customFormat="1" ht="15">
      <c r="A168" s="93"/>
      <c r="B168" s="93" t="s">
        <v>18</v>
      </c>
      <c r="C168" s="95"/>
      <c r="D168" s="65">
        <f aca="true" t="shared" si="42" ref="D168:S168">D162</f>
        <v>2011</v>
      </c>
      <c r="E168" s="65">
        <f t="shared" si="42"/>
        <v>1</v>
      </c>
      <c r="F168" s="65">
        <f t="shared" si="42"/>
        <v>2</v>
      </c>
      <c r="G168" s="65">
        <f t="shared" si="42"/>
        <v>3</v>
      </c>
      <c r="H168" s="65">
        <f t="shared" si="42"/>
        <v>4</v>
      </c>
      <c r="I168" s="65">
        <f t="shared" si="42"/>
        <v>5</v>
      </c>
      <c r="J168" s="65">
        <f t="shared" si="42"/>
        <v>6</v>
      </c>
      <c r="K168" s="65">
        <f t="shared" si="42"/>
        <v>7</v>
      </c>
      <c r="L168" s="65">
        <f t="shared" si="42"/>
        <v>8</v>
      </c>
      <c r="M168" s="65">
        <f t="shared" si="42"/>
        <v>9</v>
      </c>
      <c r="N168" s="65">
        <f t="shared" si="42"/>
        <v>10</v>
      </c>
      <c r="O168" s="65">
        <f t="shared" si="42"/>
        <v>11</v>
      </c>
      <c r="P168" s="65">
        <f t="shared" si="42"/>
        <v>12</v>
      </c>
      <c r="Q168" s="65">
        <f t="shared" si="42"/>
        <v>2012</v>
      </c>
      <c r="R168" s="65">
        <f t="shared" si="42"/>
        <v>2013</v>
      </c>
      <c r="S168" s="65">
        <f t="shared" si="42"/>
        <v>2014</v>
      </c>
    </row>
    <row r="169" spans="1:19" s="23" customFormat="1" ht="14.25">
      <c r="A169" s="30"/>
      <c r="B169" s="30" t="s">
        <v>16</v>
      </c>
      <c r="C169" s="22" t="s">
        <v>19</v>
      </c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94">
        <f>IF(SUM(E169:P169)=0,0,AVERAGE(E169:P169))</f>
        <v>0</v>
      </c>
      <c r="R169" s="57"/>
      <c r="S169" s="57"/>
    </row>
    <row r="170" spans="1:19" s="23" customFormat="1" ht="14.25">
      <c r="A170" s="30"/>
      <c r="B170" s="30" t="s">
        <v>20</v>
      </c>
      <c r="C170" s="16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94">
        <f>IF(Q169=0,0,Q171/Q169)</f>
        <v>0</v>
      </c>
      <c r="R170" s="57"/>
      <c r="S170" s="57"/>
    </row>
    <row r="171" spans="1:19" s="23" customFormat="1" ht="14.25">
      <c r="A171" s="30"/>
      <c r="B171" s="30" t="s">
        <v>17</v>
      </c>
      <c r="C171" s="22" t="s">
        <v>2</v>
      </c>
      <c r="D171" s="104">
        <f>D169*D170</f>
        <v>0</v>
      </c>
      <c r="E171" s="104">
        <f>E169*E170</f>
        <v>0</v>
      </c>
      <c r="F171" s="104">
        <f>F169*F170</f>
        <v>0</v>
      </c>
      <c r="G171" s="104">
        <f>G169*G170</f>
        <v>0</v>
      </c>
      <c r="H171" s="104">
        <f>H169*H170</f>
        <v>0</v>
      </c>
      <c r="I171" s="104">
        <f>I169*I170</f>
        <v>0</v>
      </c>
      <c r="J171" s="104">
        <f>J169*J170</f>
        <v>0</v>
      </c>
      <c r="K171" s="104">
        <f>K169*K170</f>
        <v>0</v>
      </c>
      <c r="L171" s="104">
        <f>L169*L170</f>
        <v>0</v>
      </c>
      <c r="M171" s="104">
        <f>M169*M170</f>
        <v>0</v>
      </c>
      <c r="N171" s="104">
        <f>N169*N170</f>
        <v>0</v>
      </c>
      <c r="O171" s="104">
        <f>O169*O170</f>
        <v>0</v>
      </c>
      <c r="P171" s="104">
        <f>P169*P170</f>
        <v>0</v>
      </c>
      <c r="Q171" s="94">
        <f>SUM(E171:P171)</f>
        <v>0</v>
      </c>
      <c r="R171" s="104">
        <f>R169*R170</f>
        <v>0</v>
      </c>
      <c r="S171" s="104">
        <f>S169*S170</f>
        <v>0</v>
      </c>
    </row>
    <row r="172" spans="1:19" s="23" customFormat="1" ht="14.25">
      <c r="A172" s="30"/>
      <c r="B172" s="30" t="s">
        <v>61</v>
      </c>
      <c r="C172" s="22" t="s">
        <v>62</v>
      </c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105">
        <f>IF(Q171=0,0,(E172*E171+F172*F171+G172*G171+H172*H171+I171*I172+J171*J172+K171*K172+L171*L172+M171*M172+N171*N172+O171*O172+P171*P172)/Q171)</f>
        <v>0</v>
      </c>
      <c r="R172" s="57"/>
      <c r="S172" s="57"/>
    </row>
    <row r="173" spans="1:19" s="23" customFormat="1" ht="14.2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</row>
    <row r="174" spans="1:19" s="23" customFormat="1" ht="15">
      <c r="A174" s="69"/>
      <c r="B174" s="69" t="s">
        <v>26</v>
      </c>
      <c r="C174" s="60"/>
      <c r="D174" s="90">
        <f aca="true" t="shared" si="43" ref="D174:S174">SUM(D159,D165,D171)</f>
        <v>0</v>
      </c>
      <c r="E174" s="90">
        <f t="shared" si="43"/>
        <v>0</v>
      </c>
      <c r="F174" s="90">
        <f t="shared" si="43"/>
        <v>0</v>
      </c>
      <c r="G174" s="90">
        <f t="shared" si="43"/>
        <v>0</v>
      </c>
      <c r="H174" s="90">
        <f t="shared" si="43"/>
        <v>0</v>
      </c>
      <c r="I174" s="90">
        <f t="shared" si="43"/>
        <v>0</v>
      </c>
      <c r="J174" s="90">
        <f t="shared" si="43"/>
        <v>0</v>
      </c>
      <c r="K174" s="90">
        <f t="shared" si="43"/>
        <v>0</v>
      </c>
      <c r="L174" s="90">
        <f t="shared" si="43"/>
        <v>0</v>
      </c>
      <c r="M174" s="90">
        <f t="shared" si="43"/>
        <v>0</v>
      </c>
      <c r="N174" s="90">
        <f t="shared" si="43"/>
        <v>0</v>
      </c>
      <c r="O174" s="90">
        <f t="shared" si="43"/>
        <v>0</v>
      </c>
      <c r="P174" s="90">
        <f t="shared" si="43"/>
        <v>0</v>
      </c>
      <c r="Q174" s="90">
        <f t="shared" si="43"/>
        <v>0</v>
      </c>
      <c r="R174" s="90">
        <f t="shared" si="43"/>
        <v>0</v>
      </c>
      <c r="S174" s="90">
        <f t="shared" si="43"/>
        <v>0</v>
      </c>
    </row>
    <row r="175" spans="1:19" s="23" customFormat="1" ht="14.2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</row>
    <row r="176" spans="1:19" s="23" customFormat="1" ht="14.2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</row>
    <row r="177" spans="1:19" s="23" customFormat="1" ht="20.25" customHeight="1">
      <c r="A177" s="42" t="s">
        <v>58</v>
      </c>
      <c r="B177" s="42" t="s">
        <v>70</v>
      </c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</row>
    <row r="178" spans="1:19" s="23" customFormat="1" ht="15">
      <c r="A178" s="93"/>
      <c r="B178" s="93" t="s">
        <v>18</v>
      </c>
      <c r="C178" s="95"/>
      <c r="D178" s="65">
        <f aca="true" t="shared" si="44" ref="D178:S178">D168</f>
        <v>2011</v>
      </c>
      <c r="E178" s="65">
        <f t="shared" si="44"/>
        <v>1</v>
      </c>
      <c r="F178" s="65">
        <f t="shared" si="44"/>
        <v>2</v>
      </c>
      <c r="G178" s="65">
        <f t="shared" si="44"/>
        <v>3</v>
      </c>
      <c r="H178" s="65">
        <f t="shared" si="44"/>
        <v>4</v>
      </c>
      <c r="I178" s="65">
        <f t="shared" si="44"/>
        <v>5</v>
      </c>
      <c r="J178" s="65">
        <f t="shared" si="44"/>
        <v>6</v>
      </c>
      <c r="K178" s="65">
        <f t="shared" si="44"/>
        <v>7</v>
      </c>
      <c r="L178" s="65">
        <f t="shared" si="44"/>
        <v>8</v>
      </c>
      <c r="M178" s="65">
        <f t="shared" si="44"/>
        <v>9</v>
      </c>
      <c r="N178" s="65">
        <f t="shared" si="44"/>
        <v>10</v>
      </c>
      <c r="O178" s="65">
        <f t="shared" si="44"/>
        <v>11</v>
      </c>
      <c r="P178" s="65">
        <f t="shared" si="44"/>
        <v>12</v>
      </c>
      <c r="Q178" s="65">
        <f t="shared" si="44"/>
        <v>2012</v>
      </c>
      <c r="R178" s="65">
        <f t="shared" si="44"/>
        <v>2013</v>
      </c>
      <c r="S178" s="65">
        <f t="shared" si="44"/>
        <v>2014</v>
      </c>
    </row>
    <row r="179" spans="1:19" s="23" customFormat="1" ht="14.25">
      <c r="A179" s="30"/>
      <c r="B179" s="30" t="s">
        <v>16</v>
      </c>
      <c r="C179" s="22" t="s">
        <v>19</v>
      </c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94">
        <f>IF(SUM(E179:P179)=0,0,AVERAGE(E179:P179))</f>
        <v>0</v>
      </c>
      <c r="R179" s="57"/>
      <c r="S179" s="57"/>
    </row>
    <row r="180" spans="1:19" s="23" customFormat="1" ht="14.25">
      <c r="A180" s="30"/>
      <c r="B180" s="30" t="s">
        <v>20</v>
      </c>
      <c r="C180" s="16" t="s">
        <v>105</v>
      </c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94">
        <f>IF(Q179=0,0,Q181/Q179)</f>
        <v>0</v>
      </c>
      <c r="R180" s="57"/>
      <c r="S180" s="57"/>
    </row>
    <row r="181" spans="1:19" s="23" customFormat="1" ht="14.25">
      <c r="A181" s="30"/>
      <c r="B181" s="30" t="s">
        <v>17</v>
      </c>
      <c r="C181" s="22" t="s">
        <v>2</v>
      </c>
      <c r="D181" s="104">
        <f>D179*D180</f>
        <v>0</v>
      </c>
      <c r="E181" s="104">
        <f>E179*E180</f>
        <v>0</v>
      </c>
      <c r="F181" s="104">
        <f>F179*F180</f>
        <v>0</v>
      </c>
      <c r="G181" s="104">
        <f>G179*G180</f>
        <v>0</v>
      </c>
      <c r="H181" s="104">
        <f>H179*H180</f>
        <v>0</v>
      </c>
      <c r="I181" s="104">
        <f>I179*I180</f>
        <v>0</v>
      </c>
      <c r="J181" s="104">
        <f>J179*J180</f>
        <v>0</v>
      </c>
      <c r="K181" s="104">
        <f>K179*K180</f>
        <v>0</v>
      </c>
      <c r="L181" s="104">
        <f>L179*L180</f>
        <v>0</v>
      </c>
      <c r="M181" s="104">
        <f>M179*M180</f>
        <v>0</v>
      </c>
      <c r="N181" s="104">
        <f>N179*N180</f>
        <v>0</v>
      </c>
      <c r="O181" s="104">
        <f>O179*O180</f>
        <v>0</v>
      </c>
      <c r="P181" s="104">
        <f>P179*P180</f>
        <v>0</v>
      </c>
      <c r="Q181" s="94">
        <f>SUM(E181:P181)</f>
        <v>0</v>
      </c>
      <c r="R181" s="104">
        <f>R179*R180</f>
        <v>0</v>
      </c>
      <c r="S181" s="104">
        <f>S179*S180</f>
        <v>0</v>
      </c>
    </row>
    <row r="182" spans="1:19" s="23" customFormat="1" ht="14.25">
      <c r="A182" s="30"/>
      <c r="B182" s="30" t="s">
        <v>61</v>
      </c>
      <c r="C182" s="22" t="s">
        <v>62</v>
      </c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105">
        <f>IF(Q181=0,0,(E182*E181+F182*F181+G182*G181+H182*H181+I181*I182+J181*J182+K181*K182+L181*L182+M181*M182+N181*N182+O181*O182+P181*P182)/Q181)</f>
        <v>0</v>
      </c>
      <c r="R182" s="57"/>
      <c r="S182" s="57"/>
    </row>
    <row r="183" spans="1:19" s="23" customFormat="1" ht="14.25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</row>
    <row r="184" spans="1:19" s="23" customFormat="1" ht="15">
      <c r="A184" s="93"/>
      <c r="B184" s="93" t="s">
        <v>18</v>
      </c>
      <c r="C184" s="95"/>
      <c r="D184" s="65">
        <f aca="true" t="shared" si="45" ref="D184:S184">D178</f>
        <v>2011</v>
      </c>
      <c r="E184" s="65">
        <f t="shared" si="45"/>
        <v>1</v>
      </c>
      <c r="F184" s="65">
        <f t="shared" si="45"/>
        <v>2</v>
      </c>
      <c r="G184" s="65">
        <f t="shared" si="45"/>
        <v>3</v>
      </c>
      <c r="H184" s="65">
        <f t="shared" si="45"/>
        <v>4</v>
      </c>
      <c r="I184" s="65">
        <f t="shared" si="45"/>
        <v>5</v>
      </c>
      <c r="J184" s="65">
        <f t="shared" si="45"/>
        <v>6</v>
      </c>
      <c r="K184" s="65">
        <f t="shared" si="45"/>
        <v>7</v>
      </c>
      <c r="L184" s="65">
        <f t="shared" si="45"/>
        <v>8</v>
      </c>
      <c r="M184" s="65">
        <f t="shared" si="45"/>
        <v>9</v>
      </c>
      <c r="N184" s="65">
        <f t="shared" si="45"/>
        <v>10</v>
      </c>
      <c r="O184" s="65">
        <f t="shared" si="45"/>
        <v>11</v>
      </c>
      <c r="P184" s="65">
        <f t="shared" si="45"/>
        <v>12</v>
      </c>
      <c r="Q184" s="65">
        <f t="shared" si="45"/>
        <v>2012</v>
      </c>
      <c r="R184" s="65">
        <f t="shared" si="45"/>
        <v>2013</v>
      </c>
      <c r="S184" s="65">
        <f t="shared" si="45"/>
        <v>2014</v>
      </c>
    </row>
    <row r="185" spans="1:19" s="23" customFormat="1" ht="14.25">
      <c r="A185" s="30"/>
      <c r="B185" s="30" t="s">
        <v>16</v>
      </c>
      <c r="C185" s="22" t="s">
        <v>19</v>
      </c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94">
        <f>IF(SUM(E185:P185)=0,0,AVERAGE(E185:P185))</f>
        <v>0</v>
      </c>
      <c r="R185" s="57"/>
      <c r="S185" s="57"/>
    </row>
    <row r="186" spans="1:19" s="23" customFormat="1" ht="14.25">
      <c r="A186" s="30"/>
      <c r="B186" s="30" t="s">
        <v>20</v>
      </c>
      <c r="C186" s="16" t="s">
        <v>105</v>
      </c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94">
        <f>IF(Q185=0,0,Q187/Q185)</f>
        <v>0</v>
      </c>
      <c r="R186" s="57"/>
      <c r="S186" s="57"/>
    </row>
    <row r="187" spans="1:19" s="23" customFormat="1" ht="14.25">
      <c r="A187" s="30"/>
      <c r="B187" s="30" t="s">
        <v>17</v>
      </c>
      <c r="C187" s="22" t="s">
        <v>2</v>
      </c>
      <c r="D187" s="104">
        <f>D185*D186</f>
        <v>0</v>
      </c>
      <c r="E187" s="104">
        <f>E185*E186</f>
        <v>0</v>
      </c>
      <c r="F187" s="104">
        <f>F185*F186</f>
        <v>0</v>
      </c>
      <c r="G187" s="104">
        <f>G185*G186</f>
        <v>0</v>
      </c>
      <c r="H187" s="104">
        <f>H185*H186</f>
        <v>0</v>
      </c>
      <c r="I187" s="104">
        <f>I185*I186</f>
        <v>0</v>
      </c>
      <c r="J187" s="104">
        <f>J185*J186</f>
        <v>0</v>
      </c>
      <c r="K187" s="104">
        <f>K185*K186</f>
        <v>0</v>
      </c>
      <c r="L187" s="104">
        <f>L185*L186</f>
        <v>0</v>
      </c>
      <c r="M187" s="104">
        <f>M185*M186</f>
        <v>0</v>
      </c>
      <c r="N187" s="104">
        <f>N185*N186</f>
        <v>0</v>
      </c>
      <c r="O187" s="104">
        <f>O185*O186</f>
        <v>0</v>
      </c>
      <c r="P187" s="104">
        <f>P185*P186</f>
        <v>0</v>
      </c>
      <c r="Q187" s="94">
        <f>SUM(E187:P187)</f>
        <v>0</v>
      </c>
      <c r="R187" s="104">
        <f>R185*R186</f>
        <v>0</v>
      </c>
      <c r="S187" s="104">
        <f>S185*S186</f>
        <v>0</v>
      </c>
    </row>
    <row r="188" spans="1:19" s="23" customFormat="1" ht="14.25">
      <c r="A188" s="30"/>
      <c r="B188" s="30" t="s">
        <v>61</v>
      </c>
      <c r="C188" s="22" t="s">
        <v>62</v>
      </c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105">
        <f>IF(Q187=0,0,(E188*E187+F188*F187+G188*G187+H188*H187+I187*I188+J187*J188+K187*K188+L187*L188+M187*M188+N187*N188+O187*O188+P187*P188)/Q187)</f>
        <v>0</v>
      </c>
      <c r="R188" s="57"/>
      <c r="S188" s="57"/>
    </row>
    <row r="189" spans="1:19" s="23" customFormat="1" ht="14.25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</row>
    <row r="190" spans="1:19" s="23" customFormat="1" ht="15">
      <c r="A190" s="93"/>
      <c r="B190" s="93" t="s">
        <v>18</v>
      </c>
      <c r="C190" s="95"/>
      <c r="D190" s="65">
        <f aca="true" t="shared" si="46" ref="D190:S190">D184</f>
        <v>2011</v>
      </c>
      <c r="E190" s="65">
        <f t="shared" si="46"/>
        <v>1</v>
      </c>
      <c r="F190" s="65">
        <f t="shared" si="46"/>
        <v>2</v>
      </c>
      <c r="G190" s="65">
        <f t="shared" si="46"/>
        <v>3</v>
      </c>
      <c r="H190" s="65">
        <f t="shared" si="46"/>
        <v>4</v>
      </c>
      <c r="I190" s="65">
        <f t="shared" si="46"/>
        <v>5</v>
      </c>
      <c r="J190" s="65">
        <f t="shared" si="46"/>
        <v>6</v>
      </c>
      <c r="K190" s="65">
        <f t="shared" si="46"/>
        <v>7</v>
      </c>
      <c r="L190" s="65">
        <f t="shared" si="46"/>
        <v>8</v>
      </c>
      <c r="M190" s="65">
        <f t="shared" si="46"/>
        <v>9</v>
      </c>
      <c r="N190" s="65">
        <f t="shared" si="46"/>
        <v>10</v>
      </c>
      <c r="O190" s="65">
        <f t="shared" si="46"/>
        <v>11</v>
      </c>
      <c r="P190" s="65">
        <f t="shared" si="46"/>
        <v>12</v>
      </c>
      <c r="Q190" s="65">
        <f t="shared" si="46"/>
        <v>2012</v>
      </c>
      <c r="R190" s="65">
        <f t="shared" si="46"/>
        <v>2013</v>
      </c>
      <c r="S190" s="65">
        <f t="shared" si="46"/>
        <v>2014</v>
      </c>
    </row>
    <row r="191" spans="1:19" s="23" customFormat="1" ht="14.25">
      <c r="A191" s="30"/>
      <c r="B191" s="30" t="s">
        <v>16</v>
      </c>
      <c r="C191" s="22" t="s">
        <v>19</v>
      </c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94">
        <f>IF(SUM(E191:P191)=0,0,AVERAGE(E191:P191))</f>
        <v>0</v>
      </c>
      <c r="R191" s="57"/>
      <c r="S191" s="57"/>
    </row>
    <row r="192" spans="1:19" s="23" customFormat="1" ht="14.25">
      <c r="A192" s="30"/>
      <c r="B192" s="30" t="s">
        <v>20</v>
      </c>
      <c r="C192" s="16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94">
        <f>IF(Q191=0,0,Q193/Q191)</f>
        <v>0</v>
      </c>
      <c r="R192" s="57"/>
      <c r="S192" s="57"/>
    </row>
    <row r="193" spans="1:19" s="23" customFormat="1" ht="14.25">
      <c r="A193" s="30"/>
      <c r="B193" s="30" t="s">
        <v>17</v>
      </c>
      <c r="C193" s="22" t="s">
        <v>2</v>
      </c>
      <c r="D193" s="104">
        <f>D191*D192</f>
        <v>0</v>
      </c>
      <c r="E193" s="104">
        <f>E191*E192</f>
        <v>0</v>
      </c>
      <c r="F193" s="104">
        <f>F191*F192</f>
        <v>0</v>
      </c>
      <c r="G193" s="104">
        <f>G191*G192</f>
        <v>0</v>
      </c>
      <c r="H193" s="104">
        <f>H191*H192</f>
        <v>0</v>
      </c>
      <c r="I193" s="104">
        <f>I191*I192</f>
        <v>0</v>
      </c>
      <c r="J193" s="104">
        <f>J191*J192</f>
        <v>0</v>
      </c>
      <c r="K193" s="104">
        <f>K191*K192</f>
        <v>0</v>
      </c>
      <c r="L193" s="104">
        <f>L191*L192</f>
        <v>0</v>
      </c>
      <c r="M193" s="104">
        <f>M191*M192</f>
        <v>0</v>
      </c>
      <c r="N193" s="104">
        <f>N191*N192</f>
        <v>0</v>
      </c>
      <c r="O193" s="104">
        <f>O191*O192</f>
        <v>0</v>
      </c>
      <c r="P193" s="104">
        <f>P191*P192</f>
        <v>0</v>
      </c>
      <c r="Q193" s="94">
        <f>SUM(E193:P193)</f>
        <v>0</v>
      </c>
      <c r="R193" s="104">
        <f>R191*R192</f>
        <v>0</v>
      </c>
      <c r="S193" s="104">
        <f>S191*S192</f>
        <v>0</v>
      </c>
    </row>
    <row r="194" spans="1:19" s="23" customFormat="1" ht="14.25">
      <c r="A194" s="30"/>
      <c r="B194" s="30" t="s">
        <v>61</v>
      </c>
      <c r="C194" s="22" t="s">
        <v>62</v>
      </c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105">
        <f>IF(Q193=0,0,(E194*E193+F194*F193+G194*G193+H194*H193+I193*I194+J193*J194+K193*K194+L193*L194+M193*M194+N193*N194+O193*O194+P193*P194)/Q193)</f>
        <v>0</v>
      </c>
      <c r="R194" s="57"/>
      <c r="S194" s="57"/>
    </row>
    <row r="195" spans="1:19" s="23" customFormat="1" ht="14.25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</row>
    <row r="196" spans="1:19" s="23" customFormat="1" ht="15">
      <c r="A196" s="69"/>
      <c r="B196" s="69" t="s">
        <v>27</v>
      </c>
      <c r="C196" s="60"/>
      <c r="D196" s="90">
        <f aca="true" t="shared" si="47" ref="D196:S196">SUM(D181,D187,D193)</f>
        <v>0</v>
      </c>
      <c r="E196" s="90">
        <f t="shared" si="47"/>
        <v>0</v>
      </c>
      <c r="F196" s="90">
        <f t="shared" si="47"/>
        <v>0</v>
      </c>
      <c r="G196" s="90">
        <f t="shared" si="47"/>
        <v>0</v>
      </c>
      <c r="H196" s="90">
        <f t="shared" si="47"/>
        <v>0</v>
      </c>
      <c r="I196" s="90">
        <f t="shared" si="47"/>
        <v>0</v>
      </c>
      <c r="J196" s="90">
        <f t="shared" si="47"/>
        <v>0</v>
      </c>
      <c r="K196" s="90">
        <f t="shared" si="47"/>
        <v>0</v>
      </c>
      <c r="L196" s="90">
        <f t="shared" si="47"/>
        <v>0</v>
      </c>
      <c r="M196" s="90">
        <f t="shared" si="47"/>
        <v>0</v>
      </c>
      <c r="N196" s="90">
        <f t="shared" si="47"/>
        <v>0</v>
      </c>
      <c r="O196" s="90">
        <f t="shared" si="47"/>
        <v>0</v>
      </c>
      <c r="P196" s="90">
        <f t="shared" si="47"/>
        <v>0</v>
      </c>
      <c r="Q196" s="90">
        <f t="shared" si="47"/>
        <v>0</v>
      </c>
      <c r="R196" s="90">
        <f t="shared" si="47"/>
        <v>0</v>
      </c>
      <c r="S196" s="90">
        <f t="shared" si="47"/>
        <v>0</v>
      </c>
    </row>
    <row r="197" spans="1:19" s="23" customFormat="1" ht="14.25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</row>
    <row r="198" spans="1:19" s="23" customFormat="1" ht="20.25" customHeight="1">
      <c r="A198" s="42" t="s">
        <v>66</v>
      </c>
      <c r="B198" s="42" t="s">
        <v>74</v>
      </c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</row>
    <row r="199" spans="1:19" s="23" customFormat="1" ht="15">
      <c r="A199" s="93"/>
      <c r="B199" s="93" t="s">
        <v>18</v>
      </c>
      <c r="C199" s="95"/>
      <c r="D199" s="65">
        <f>D190</f>
        <v>2011</v>
      </c>
      <c r="E199" s="65">
        <f aca="true" t="shared" si="48" ref="E199:S199">E190</f>
        <v>1</v>
      </c>
      <c r="F199" s="65">
        <f t="shared" si="48"/>
        <v>2</v>
      </c>
      <c r="G199" s="65">
        <f t="shared" si="48"/>
        <v>3</v>
      </c>
      <c r="H199" s="65">
        <f t="shared" si="48"/>
        <v>4</v>
      </c>
      <c r="I199" s="65">
        <f t="shared" si="48"/>
        <v>5</v>
      </c>
      <c r="J199" s="65">
        <f t="shared" si="48"/>
        <v>6</v>
      </c>
      <c r="K199" s="65">
        <f t="shared" si="48"/>
        <v>7</v>
      </c>
      <c r="L199" s="65">
        <f t="shared" si="48"/>
        <v>8</v>
      </c>
      <c r="M199" s="65">
        <f t="shared" si="48"/>
        <v>9</v>
      </c>
      <c r="N199" s="65">
        <f t="shared" si="48"/>
        <v>10</v>
      </c>
      <c r="O199" s="65">
        <f t="shared" si="48"/>
        <v>11</v>
      </c>
      <c r="P199" s="65">
        <f t="shared" si="48"/>
        <v>12</v>
      </c>
      <c r="Q199" s="65">
        <f t="shared" si="48"/>
        <v>2012</v>
      </c>
      <c r="R199" s="65">
        <f t="shared" si="48"/>
        <v>2013</v>
      </c>
      <c r="S199" s="65">
        <f t="shared" si="48"/>
        <v>2014</v>
      </c>
    </row>
    <row r="200" spans="1:19" s="23" customFormat="1" ht="14.25">
      <c r="A200" s="30"/>
      <c r="B200" s="30" t="s">
        <v>16</v>
      </c>
      <c r="C200" s="22" t="s">
        <v>19</v>
      </c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94">
        <f>IF(SUM(E200:P200)=0,0,AVERAGE(E200:P200))</f>
        <v>0</v>
      </c>
      <c r="R200" s="57"/>
      <c r="S200" s="57"/>
    </row>
    <row r="201" spans="1:19" s="23" customFormat="1" ht="14.25">
      <c r="A201" s="30"/>
      <c r="B201" s="30" t="s">
        <v>20</v>
      </c>
      <c r="C201" s="16" t="s">
        <v>105</v>
      </c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94">
        <f>IF(Q200=0,0,Q202/Q200)</f>
        <v>0</v>
      </c>
      <c r="R201" s="57"/>
      <c r="S201" s="57"/>
    </row>
    <row r="202" spans="1:19" s="23" customFormat="1" ht="14.25">
      <c r="A202" s="30"/>
      <c r="B202" s="30" t="s">
        <v>17</v>
      </c>
      <c r="C202" s="22" t="s">
        <v>2</v>
      </c>
      <c r="D202" s="104">
        <f>D200*D201</f>
        <v>0</v>
      </c>
      <c r="E202" s="104">
        <f aca="true" t="shared" si="49" ref="E202:P202">E200*E201</f>
        <v>0</v>
      </c>
      <c r="F202" s="104">
        <f t="shared" si="49"/>
        <v>0</v>
      </c>
      <c r="G202" s="104">
        <f t="shared" si="49"/>
        <v>0</v>
      </c>
      <c r="H202" s="104">
        <f t="shared" si="49"/>
        <v>0</v>
      </c>
      <c r="I202" s="104">
        <f t="shared" si="49"/>
        <v>0</v>
      </c>
      <c r="J202" s="104">
        <f t="shared" si="49"/>
        <v>0</v>
      </c>
      <c r="K202" s="104">
        <f t="shared" si="49"/>
        <v>0</v>
      </c>
      <c r="L202" s="104">
        <f t="shared" si="49"/>
        <v>0</v>
      </c>
      <c r="M202" s="104">
        <f t="shared" si="49"/>
        <v>0</v>
      </c>
      <c r="N202" s="104">
        <f t="shared" si="49"/>
        <v>0</v>
      </c>
      <c r="O202" s="104">
        <f t="shared" si="49"/>
        <v>0</v>
      </c>
      <c r="P202" s="104">
        <f t="shared" si="49"/>
        <v>0</v>
      </c>
      <c r="Q202" s="94">
        <f>SUM(E202:P202)</f>
        <v>0</v>
      </c>
      <c r="R202" s="104">
        <f>R200*R201</f>
        <v>0</v>
      </c>
      <c r="S202" s="104">
        <f>S200*S201</f>
        <v>0</v>
      </c>
    </row>
    <row r="203" spans="1:19" s="23" customFormat="1" ht="14.25">
      <c r="A203" s="30"/>
      <c r="B203" s="30" t="s">
        <v>61</v>
      </c>
      <c r="C203" s="22" t="s">
        <v>62</v>
      </c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105">
        <f>IF(Q202=0,0,(E203*E202+F203*F202+G203*G202+H203*H202+I202*I203+J202*J203+K202*K203+L202*L203+M202*M203+N202*N203+O202*O203+P202*P203)/Q202)</f>
        <v>0</v>
      </c>
      <c r="R203" s="57"/>
      <c r="S203" s="57"/>
    </row>
    <row r="204" spans="1:19" s="23" customFormat="1" ht="14.25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</row>
    <row r="205" spans="1:19" s="23" customFormat="1" ht="15">
      <c r="A205" s="93"/>
      <c r="B205" s="93" t="s">
        <v>18</v>
      </c>
      <c r="C205" s="95"/>
      <c r="D205" s="65">
        <f>D199</f>
        <v>2011</v>
      </c>
      <c r="E205" s="65">
        <f aca="true" t="shared" si="50" ref="E205:S205">E199</f>
        <v>1</v>
      </c>
      <c r="F205" s="65">
        <f t="shared" si="50"/>
        <v>2</v>
      </c>
      <c r="G205" s="65">
        <f t="shared" si="50"/>
        <v>3</v>
      </c>
      <c r="H205" s="65">
        <f t="shared" si="50"/>
        <v>4</v>
      </c>
      <c r="I205" s="65">
        <f t="shared" si="50"/>
        <v>5</v>
      </c>
      <c r="J205" s="65">
        <f t="shared" si="50"/>
        <v>6</v>
      </c>
      <c r="K205" s="65">
        <f t="shared" si="50"/>
        <v>7</v>
      </c>
      <c r="L205" s="65">
        <f t="shared" si="50"/>
        <v>8</v>
      </c>
      <c r="M205" s="65">
        <f t="shared" si="50"/>
        <v>9</v>
      </c>
      <c r="N205" s="65">
        <f t="shared" si="50"/>
        <v>10</v>
      </c>
      <c r="O205" s="65">
        <f t="shared" si="50"/>
        <v>11</v>
      </c>
      <c r="P205" s="65">
        <f t="shared" si="50"/>
        <v>12</v>
      </c>
      <c r="Q205" s="65">
        <f t="shared" si="50"/>
        <v>2012</v>
      </c>
      <c r="R205" s="65">
        <f t="shared" si="50"/>
        <v>2013</v>
      </c>
      <c r="S205" s="65">
        <f t="shared" si="50"/>
        <v>2014</v>
      </c>
    </row>
    <row r="206" spans="1:19" s="23" customFormat="1" ht="14.25">
      <c r="A206" s="30"/>
      <c r="B206" s="30" t="s">
        <v>16</v>
      </c>
      <c r="C206" s="22" t="s">
        <v>19</v>
      </c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94">
        <f>IF(SUM(E206:P206)=0,0,AVERAGE(E206:P206))</f>
        <v>0</v>
      </c>
      <c r="R206" s="57"/>
      <c r="S206" s="57"/>
    </row>
    <row r="207" spans="1:19" s="23" customFormat="1" ht="14.25">
      <c r="A207" s="30"/>
      <c r="B207" s="30" t="s">
        <v>20</v>
      </c>
      <c r="C207" s="16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94">
        <f>IF(Q206=0,0,Q208/Q206)</f>
        <v>0</v>
      </c>
      <c r="R207" s="57"/>
      <c r="S207" s="57"/>
    </row>
    <row r="208" spans="1:19" s="23" customFormat="1" ht="14.25">
      <c r="A208" s="30"/>
      <c r="B208" s="30" t="s">
        <v>17</v>
      </c>
      <c r="C208" s="22" t="s">
        <v>2</v>
      </c>
      <c r="D208" s="104">
        <f>D206*D207</f>
        <v>0</v>
      </c>
      <c r="E208" s="104">
        <f aca="true" t="shared" si="51" ref="E208:P208">E206*E207</f>
        <v>0</v>
      </c>
      <c r="F208" s="104">
        <f t="shared" si="51"/>
        <v>0</v>
      </c>
      <c r="G208" s="104">
        <f t="shared" si="51"/>
        <v>0</v>
      </c>
      <c r="H208" s="104">
        <f t="shared" si="51"/>
        <v>0</v>
      </c>
      <c r="I208" s="104">
        <f t="shared" si="51"/>
        <v>0</v>
      </c>
      <c r="J208" s="104">
        <f t="shared" si="51"/>
        <v>0</v>
      </c>
      <c r="K208" s="104">
        <f t="shared" si="51"/>
        <v>0</v>
      </c>
      <c r="L208" s="104">
        <f t="shared" si="51"/>
        <v>0</v>
      </c>
      <c r="M208" s="104">
        <f t="shared" si="51"/>
        <v>0</v>
      </c>
      <c r="N208" s="104">
        <f t="shared" si="51"/>
        <v>0</v>
      </c>
      <c r="O208" s="104">
        <f t="shared" si="51"/>
        <v>0</v>
      </c>
      <c r="P208" s="104">
        <f t="shared" si="51"/>
        <v>0</v>
      </c>
      <c r="Q208" s="94">
        <f>SUM(E208:P208)</f>
        <v>0</v>
      </c>
      <c r="R208" s="104">
        <f>R206*R207</f>
        <v>0</v>
      </c>
      <c r="S208" s="104">
        <f>S206*S207</f>
        <v>0</v>
      </c>
    </row>
    <row r="209" spans="1:19" s="23" customFormat="1" ht="14.25">
      <c r="A209" s="30"/>
      <c r="B209" s="30" t="s">
        <v>61</v>
      </c>
      <c r="C209" s="22" t="s">
        <v>62</v>
      </c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105">
        <f>IF(Q208=0,0,(E209*E208+F209*F208+G209*G208+H209*H208+I208*I209+J208*J209+K208*K209+L208*L209+M208*M209+N208*N209+O208*O209+P208*P209)/Q208)</f>
        <v>0</v>
      </c>
      <c r="R209" s="57"/>
      <c r="S209" s="57"/>
    </row>
    <row r="210" spans="1:19" s="23" customFormat="1" ht="14.25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</row>
    <row r="211" spans="1:19" s="23" customFormat="1" ht="15">
      <c r="A211" s="93"/>
      <c r="B211" s="93" t="s">
        <v>18</v>
      </c>
      <c r="C211" s="95"/>
      <c r="D211" s="65">
        <f>D205</f>
        <v>2011</v>
      </c>
      <c r="E211" s="65">
        <f aca="true" t="shared" si="52" ref="E211:S211">E205</f>
        <v>1</v>
      </c>
      <c r="F211" s="65">
        <f t="shared" si="52"/>
        <v>2</v>
      </c>
      <c r="G211" s="65">
        <f t="shared" si="52"/>
        <v>3</v>
      </c>
      <c r="H211" s="65">
        <f t="shared" si="52"/>
        <v>4</v>
      </c>
      <c r="I211" s="65">
        <f t="shared" si="52"/>
        <v>5</v>
      </c>
      <c r="J211" s="65">
        <f t="shared" si="52"/>
        <v>6</v>
      </c>
      <c r="K211" s="65">
        <f t="shared" si="52"/>
        <v>7</v>
      </c>
      <c r="L211" s="65">
        <f t="shared" si="52"/>
        <v>8</v>
      </c>
      <c r="M211" s="65">
        <f t="shared" si="52"/>
        <v>9</v>
      </c>
      <c r="N211" s="65">
        <f t="shared" si="52"/>
        <v>10</v>
      </c>
      <c r="O211" s="65">
        <f t="shared" si="52"/>
        <v>11</v>
      </c>
      <c r="P211" s="65">
        <f t="shared" si="52"/>
        <v>12</v>
      </c>
      <c r="Q211" s="65">
        <f t="shared" si="52"/>
        <v>2012</v>
      </c>
      <c r="R211" s="65">
        <f t="shared" si="52"/>
        <v>2013</v>
      </c>
      <c r="S211" s="65">
        <f t="shared" si="52"/>
        <v>2014</v>
      </c>
    </row>
    <row r="212" spans="1:19" s="23" customFormat="1" ht="14.25">
      <c r="A212" s="30"/>
      <c r="B212" s="30" t="s">
        <v>16</v>
      </c>
      <c r="C212" s="22" t="s">
        <v>19</v>
      </c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94">
        <f>IF(SUM(E212:P212)=0,0,AVERAGE(E212:P212))</f>
        <v>0</v>
      </c>
      <c r="R212" s="57"/>
      <c r="S212" s="57"/>
    </row>
    <row r="213" spans="1:19" s="23" customFormat="1" ht="14.25">
      <c r="A213" s="30"/>
      <c r="B213" s="30" t="s">
        <v>20</v>
      </c>
      <c r="C213" s="16" t="s">
        <v>105</v>
      </c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94">
        <f>IF(Q212=0,0,Q214/Q212)</f>
        <v>0</v>
      </c>
      <c r="R213" s="57"/>
      <c r="S213" s="57"/>
    </row>
    <row r="214" spans="1:19" s="23" customFormat="1" ht="14.25">
      <c r="A214" s="30"/>
      <c r="B214" s="30" t="s">
        <v>17</v>
      </c>
      <c r="C214" s="22" t="s">
        <v>2</v>
      </c>
      <c r="D214" s="104">
        <f>D212*D213</f>
        <v>0</v>
      </c>
      <c r="E214" s="104">
        <f aca="true" t="shared" si="53" ref="E214:P214">E212*E213</f>
        <v>0</v>
      </c>
      <c r="F214" s="104">
        <f t="shared" si="53"/>
        <v>0</v>
      </c>
      <c r="G214" s="104">
        <f t="shared" si="53"/>
        <v>0</v>
      </c>
      <c r="H214" s="104">
        <f t="shared" si="53"/>
        <v>0</v>
      </c>
      <c r="I214" s="104">
        <f t="shared" si="53"/>
        <v>0</v>
      </c>
      <c r="J214" s="104">
        <f t="shared" si="53"/>
        <v>0</v>
      </c>
      <c r="K214" s="104">
        <f t="shared" si="53"/>
        <v>0</v>
      </c>
      <c r="L214" s="104">
        <f t="shared" si="53"/>
        <v>0</v>
      </c>
      <c r="M214" s="104">
        <f t="shared" si="53"/>
        <v>0</v>
      </c>
      <c r="N214" s="104">
        <f t="shared" si="53"/>
        <v>0</v>
      </c>
      <c r="O214" s="104">
        <f t="shared" si="53"/>
        <v>0</v>
      </c>
      <c r="P214" s="104">
        <f t="shared" si="53"/>
        <v>0</v>
      </c>
      <c r="Q214" s="94">
        <f>SUM(E214:P214)</f>
        <v>0</v>
      </c>
      <c r="R214" s="104">
        <f>R212*R213</f>
        <v>0</v>
      </c>
      <c r="S214" s="104">
        <f>S212*S213</f>
        <v>0</v>
      </c>
    </row>
    <row r="215" spans="1:19" s="23" customFormat="1" ht="14.25">
      <c r="A215" s="30"/>
      <c r="B215" s="30" t="s">
        <v>61</v>
      </c>
      <c r="C215" s="22" t="s">
        <v>62</v>
      </c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105">
        <f>IF(Q214=0,0,(E215*E214+F215*F214+G215*G214+H215*H214+I214*I215+J214*J215+K214*K215+L214*L215+M214*M215+N214*N215+O214*O215+P214*P215)/Q214)</f>
        <v>0</v>
      </c>
      <c r="R215" s="57"/>
      <c r="S215" s="57"/>
    </row>
    <row r="216" spans="1:19" s="23" customFormat="1" ht="14.25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</row>
    <row r="217" spans="1:19" s="23" customFormat="1" ht="15">
      <c r="A217" s="69"/>
      <c r="B217" s="69" t="s">
        <v>27</v>
      </c>
      <c r="C217" s="60"/>
      <c r="D217" s="90">
        <f>SUM(D202,D208,D214)</f>
        <v>0</v>
      </c>
      <c r="E217" s="90">
        <f aca="true" t="shared" si="54" ref="E217:S217">SUM(E202,E208,E214)</f>
        <v>0</v>
      </c>
      <c r="F217" s="90">
        <f t="shared" si="54"/>
        <v>0</v>
      </c>
      <c r="G217" s="90">
        <f t="shared" si="54"/>
        <v>0</v>
      </c>
      <c r="H217" s="90">
        <f t="shared" si="54"/>
        <v>0</v>
      </c>
      <c r="I217" s="90">
        <f t="shared" si="54"/>
        <v>0</v>
      </c>
      <c r="J217" s="90">
        <f t="shared" si="54"/>
        <v>0</v>
      </c>
      <c r="K217" s="90">
        <f t="shared" si="54"/>
        <v>0</v>
      </c>
      <c r="L217" s="90">
        <f t="shared" si="54"/>
        <v>0</v>
      </c>
      <c r="M217" s="90">
        <f t="shared" si="54"/>
        <v>0</v>
      </c>
      <c r="N217" s="90">
        <f t="shared" si="54"/>
        <v>0</v>
      </c>
      <c r="O217" s="90">
        <f t="shared" si="54"/>
        <v>0</v>
      </c>
      <c r="P217" s="90">
        <f t="shared" si="54"/>
        <v>0</v>
      </c>
      <c r="Q217" s="90">
        <f t="shared" si="54"/>
        <v>0</v>
      </c>
      <c r="R217" s="90">
        <f t="shared" si="54"/>
        <v>0</v>
      </c>
      <c r="S217" s="90">
        <f t="shared" si="54"/>
        <v>0</v>
      </c>
    </row>
    <row r="218" spans="1:19" s="23" customFormat="1" ht="14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</row>
    <row r="219" spans="1:19" s="23" customFormat="1" ht="14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</row>
    <row r="220" s="39" customFormat="1" ht="14.25"/>
    <row r="478" spans="1:19" ht="14.25">
      <c r="A478" s="40"/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</row>
    <row r="479" spans="1:19" ht="14.25">
      <c r="A479" s="40"/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</row>
    <row r="480" spans="1:19" ht="14.25">
      <c r="A480" s="40"/>
      <c r="B480" s="40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</row>
    <row r="481" spans="1:19" ht="14.25">
      <c r="A481" s="40"/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</row>
    <row r="482" spans="1:19" ht="14.25">
      <c r="A482" s="40"/>
      <c r="B482" s="40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</row>
    <row r="483" spans="1:19" ht="14.25">
      <c r="A483" s="40"/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</row>
    <row r="484" spans="1:19" ht="14.25">
      <c r="A484" s="40"/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</row>
    <row r="485" spans="1:19" ht="14.25">
      <c r="A485" s="40"/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</row>
    <row r="486" spans="1:19" ht="14.25">
      <c r="A486" s="40"/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</row>
    <row r="487" spans="1:19" ht="14.25">
      <c r="A487" s="40"/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</row>
    <row r="488" spans="1:19" ht="14.25">
      <c r="A488" s="40"/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</row>
    <row r="489" spans="1:19" ht="14.25">
      <c r="A489" s="40"/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</row>
    <row r="490" spans="1:19" ht="14.25">
      <c r="A490" s="40"/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</row>
    <row r="491" spans="1:19" ht="14.25">
      <c r="A491" s="40"/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</row>
    <row r="492" spans="1:19" ht="14.25">
      <c r="A492" s="40"/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</row>
    <row r="493" spans="1:19" ht="14.25">
      <c r="A493" s="40"/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</row>
    <row r="494" spans="1:19" ht="14.25">
      <c r="A494" s="40"/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</row>
    <row r="495" spans="1:19" ht="14.25">
      <c r="A495" s="40"/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</row>
    <row r="496" spans="1:19" ht="14.25">
      <c r="A496" s="40"/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</row>
    <row r="497" spans="1:19" ht="14.25">
      <c r="A497" s="40"/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</row>
    <row r="498" spans="1:19" ht="14.25">
      <c r="A498" s="40"/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</row>
    <row r="499" spans="1:19" ht="14.25">
      <c r="A499" s="40"/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</row>
    <row r="500" spans="1:19" ht="14.25">
      <c r="A500" s="40"/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</row>
    <row r="501" spans="1:19" ht="14.25">
      <c r="A501" s="40"/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</row>
    <row r="502" spans="1:19" ht="14.25">
      <c r="A502" s="40"/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</row>
    <row r="503" spans="1:19" ht="14.25">
      <c r="A503" s="40"/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</row>
    <row r="504" spans="1:19" ht="14.25">
      <c r="A504" s="40"/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</row>
    <row r="505" spans="1:19" ht="14.25">
      <c r="A505" s="40"/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</row>
    <row r="506" spans="1:19" ht="14.25">
      <c r="A506" s="40"/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</row>
    <row r="507" spans="1:19" ht="14.25">
      <c r="A507" s="40"/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</row>
    <row r="508" spans="1:19" ht="14.25">
      <c r="A508" s="40"/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</row>
    <row r="509" spans="1:19" ht="14.25">
      <c r="A509" s="40"/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</row>
    <row r="510" spans="1:19" ht="14.25">
      <c r="A510" s="40"/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</row>
    <row r="511" spans="1:19" ht="14.25">
      <c r="A511" s="40"/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</row>
    <row r="512" spans="1:19" ht="14.25">
      <c r="A512" s="40"/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</row>
    <row r="513" spans="1:19" ht="14.25">
      <c r="A513" s="40"/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</row>
    <row r="514" spans="1:19" ht="14.25">
      <c r="A514" s="40"/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</row>
    <row r="515" spans="1:19" ht="14.25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</row>
    <row r="516" spans="1:19" ht="14.25">
      <c r="A516" s="40"/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</row>
    <row r="517" spans="1:19" ht="14.25">
      <c r="A517" s="40"/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</row>
    <row r="518" spans="1:19" ht="14.25">
      <c r="A518" s="40"/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</row>
    <row r="519" spans="1:19" ht="14.25">
      <c r="A519" s="40"/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</row>
    <row r="520" spans="1:19" ht="14.25">
      <c r="A520" s="40"/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</row>
    <row r="521" spans="1:19" ht="14.25">
      <c r="A521" s="40"/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</row>
    <row r="522" spans="1:19" ht="14.25">
      <c r="A522" s="40"/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</row>
    <row r="523" spans="1:19" ht="14.25">
      <c r="A523" s="40"/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</row>
    <row r="524" spans="1:19" ht="14.25">
      <c r="A524" s="40"/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</row>
    <row r="525" spans="1:19" ht="14.25">
      <c r="A525" s="40"/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</row>
    <row r="526" spans="1:19" ht="14.25">
      <c r="A526" s="40"/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</row>
    <row r="527" spans="1:19" ht="14.25">
      <c r="A527" s="40"/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</row>
    <row r="528" spans="1:19" ht="14.25">
      <c r="A528" s="40"/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</row>
    <row r="529" spans="1:19" ht="14.25">
      <c r="A529" s="40"/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</row>
    <row r="530" spans="1:19" ht="14.25">
      <c r="A530" s="40"/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</row>
    <row r="531" spans="1:19" ht="14.25">
      <c r="A531" s="40"/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</row>
    <row r="532" spans="1:19" ht="14.25">
      <c r="A532" s="40"/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</row>
    <row r="533" spans="1:19" ht="14.25">
      <c r="A533" s="40"/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</row>
    <row r="534" spans="1:19" ht="14.25">
      <c r="A534" s="40"/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</row>
    <row r="535" spans="1:19" ht="14.25">
      <c r="A535" s="40"/>
      <c r="B535" s="40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</row>
    <row r="536" spans="1:19" ht="14.25">
      <c r="A536" s="40"/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</row>
    <row r="537" spans="1:19" ht="14.25">
      <c r="A537" s="40"/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</row>
    <row r="538" spans="1:19" ht="14.25">
      <c r="A538" s="40"/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</row>
    <row r="539" spans="1:19" ht="14.25">
      <c r="A539" s="40"/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</row>
    <row r="540" spans="1:19" ht="14.25">
      <c r="A540" s="40"/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</row>
    <row r="541" spans="1:19" ht="14.25">
      <c r="A541" s="40"/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</row>
    <row r="542" spans="1:19" ht="14.25">
      <c r="A542" s="40"/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</row>
    <row r="543" spans="1:19" ht="14.25">
      <c r="A543" s="40"/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</row>
    <row r="544" spans="1:19" ht="14.25">
      <c r="A544" s="40"/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</row>
    <row r="545" spans="1:19" ht="14.25">
      <c r="A545" s="40"/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</row>
    <row r="546" spans="1:19" ht="14.25">
      <c r="A546" s="40"/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</row>
    <row r="547" spans="1:19" ht="14.25">
      <c r="A547" s="40"/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</row>
    <row r="548" spans="1:19" ht="14.25">
      <c r="A548" s="40"/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</row>
    <row r="549" spans="1:19" ht="14.25">
      <c r="A549" s="40"/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</row>
    <row r="550" spans="1:19" ht="14.25">
      <c r="A550" s="40"/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</row>
    <row r="551" spans="1:19" ht="14.25">
      <c r="A551" s="40"/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</row>
    <row r="552" spans="1:19" ht="14.25">
      <c r="A552" s="40"/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</row>
    <row r="553" spans="1:19" ht="14.25">
      <c r="A553" s="40"/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</row>
    <row r="554" spans="1:19" ht="14.25">
      <c r="A554" s="40"/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</row>
    <row r="555" spans="1:19" ht="14.25">
      <c r="A555" s="40"/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</row>
    <row r="556" spans="1:19" ht="14.25">
      <c r="A556" s="40"/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</row>
    <row r="557" spans="1:19" ht="14.25">
      <c r="A557" s="40"/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</row>
    <row r="558" spans="1:19" ht="14.25">
      <c r="A558" s="40"/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</row>
    <row r="559" spans="1:19" ht="14.25">
      <c r="A559" s="40"/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</row>
    <row r="560" spans="1:19" ht="14.25">
      <c r="A560" s="40"/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</row>
    <row r="561" spans="1:19" ht="14.25">
      <c r="A561" s="40"/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</row>
    <row r="562" spans="1:19" ht="14.25">
      <c r="A562" s="40"/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</row>
    <row r="563" spans="1:19" ht="14.25">
      <c r="A563" s="40"/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</row>
    <row r="564" spans="1:19" ht="14.25">
      <c r="A564" s="40"/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</row>
    <row r="565" spans="1:19" ht="14.25">
      <c r="A565" s="40"/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</row>
    <row r="566" spans="1:19" ht="14.25">
      <c r="A566" s="40"/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</row>
    <row r="567" spans="1:19" ht="14.25">
      <c r="A567" s="40"/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</row>
    <row r="568" spans="1:19" ht="14.25">
      <c r="A568" s="40"/>
      <c r="B568" s="40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</row>
    <row r="569" spans="1:19" ht="14.25">
      <c r="A569" s="40"/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</row>
    <row r="570" spans="1:19" ht="14.25">
      <c r="A570" s="40"/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</row>
    <row r="571" spans="1:19" ht="14.25">
      <c r="A571" s="40"/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</row>
    <row r="572" spans="1:19" ht="14.25">
      <c r="A572" s="40"/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</row>
    <row r="573" spans="1:19" ht="14.25">
      <c r="A573" s="40"/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</row>
    <row r="574" spans="1:19" ht="14.25">
      <c r="A574" s="40"/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</row>
    <row r="575" spans="1:19" ht="14.25">
      <c r="A575" s="40"/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</row>
    <row r="576" spans="1:19" ht="14.25">
      <c r="A576" s="40"/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</row>
    <row r="577" spans="1:19" ht="14.25">
      <c r="A577" s="40"/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</row>
    <row r="578" spans="1:19" ht="14.25">
      <c r="A578" s="40"/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</row>
    <row r="579" spans="1:19" ht="14.25">
      <c r="A579" s="40"/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</row>
    <row r="580" spans="1:19" ht="14.25">
      <c r="A580" s="40"/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</row>
    <row r="581" spans="1:19" ht="14.25">
      <c r="A581" s="40"/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</row>
    <row r="582" spans="1:19" ht="14.25">
      <c r="A582" s="40"/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</row>
    <row r="583" spans="1:19" ht="14.25">
      <c r="A583" s="40"/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</row>
    <row r="584" spans="1:19" ht="14.25">
      <c r="A584" s="40"/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</row>
    <row r="585" spans="1:19" ht="14.25">
      <c r="A585" s="40"/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</row>
    <row r="586" spans="1:19" ht="14.25">
      <c r="A586" s="40"/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</row>
    <row r="587" spans="1:19" ht="14.25">
      <c r="A587" s="40"/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</row>
    <row r="588" spans="1:19" ht="14.25">
      <c r="A588" s="40"/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</row>
    <row r="589" spans="1:19" ht="14.25">
      <c r="A589" s="40"/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</row>
    <row r="590" spans="1:19" ht="14.25">
      <c r="A590" s="40"/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</row>
    <row r="591" spans="1:19" ht="14.25">
      <c r="A591" s="40"/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</row>
    <row r="592" spans="1:19" ht="14.25">
      <c r="A592" s="40"/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</row>
    <row r="593" spans="1:19" ht="14.25">
      <c r="A593" s="40"/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</row>
    <row r="594" spans="1:19" ht="14.25">
      <c r="A594" s="40"/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</row>
    <row r="595" spans="1:19" ht="14.25">
      <c r="A595" s="40"/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</row>
    <row r="596" spans="1:19" ht="14.25">
      <c r="A596" s="40"/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</row>
    <row r="597" spans="1:19" ht="14.25">
      <c r="A597" s="40"/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</row>
    <row r="598" spans="1:19" ht="14.25">
      <c r="A598" s="40"/>
      <c r="B598" s="40"/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</row>
    <row r="599" spans="1:19" ht="14.25">
      <c r="A599" s="40"/>
      <c r="B599" s="40"/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</row>
    <row r="600" spans="1:19" ht="14.25">
      <c r="A600" s="40"/>
      <c r="B600" s="40"/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</row>
    <row r="601" spans="1:19" ht="14.25">
      <c r="A601" s="40"/>
      <c r="B601" s="40"/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</row>
    <row r="602" spans="1:19" ht="14.25">
      <c r="A602" s="40"/>
      <c r="B602" s="40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</row>
    <row r="603" spans="1:19" ht="14.25">
      <c r="A603" s="40"/>
      <c r="B603" s="40"/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</row>
    <row r="604" spans="1:19" ht="14.25">
      <c r="A604" s="40"/>
      <c r="B604" s="40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</row>
    <row r="605" spans="1:19" ht="14.25">
      <c r="A605" s="40"/>
      <c r="B605" s="40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</row>
    <row r="606" spans="1:19" ht="14.25">
      <c r="A606" s="40"/>
      <c r="B606" s="40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</row>
    <row r="607" spans="1:19" ht="14.25">
      <c r="A607" s="40"/>
      <c r="B607" s="40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</row>
    <row r="608" spans="1:19" ht="14.25">
      <c r="A608" s="40"/>
      <c r="B608" s="40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</row>
    <row r="609" spans="1:19" ht="14.25">
      <c r="A609" s="40"/>
      <c r="B609" s="40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</row>
    <row r="610" spans="1:19" ht="14.25">
      <c r="A610" s="40"/>
      <c r="B610" s="40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</row>
    <row r="611" spans="1:19" ht="14.25">
      <c r="A611" s="40"/>
      <c r="B611" s="40"/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</row>
    <row r="612" spans="1:19" ht="14.25">
      <c r="A612" s="40"/>
      <c r="B612" s="40"/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</row>
    <row r="613" spans="1:19" ht="14.25">
      <c r="A613" s="40"/>
      <c r="B613" s="40"/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</row>
    <row r="614" spans="1:19" ht="14.25">
      <c r="A614" s="40"/>
      <c r="B614" s="40"/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</row>
    <row r="615" spans="1:19" ht="14.25">
      <c r="A615" s="40"/>
      <c r="B615" s="40"/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</row>
    <row r="616" spans="1:19" ht="14.25">
      <c r="A616" s="40"/>
      <c r="B616" s="40"/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</row>
    <row r="617" spans="1:19" ht="14.25">
      <c r="A617" s="40"/>
      <c r="B617" s="40"/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</row>
    <row r="618" spans="1:19" ht="14.25">
      <c r="A618" s="40"/>
      <c r="B618" s="40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</row>
    <row r="619" spans="1:19" ht="14.25">
      <c r="A619" s="40"/>
      <c r="B619" s="40"/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</row>
    <row r="620" spans="1:19" ht="14.25">
      <c r="A620" s="40"/>
      <c r="B620" s="40"/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</row>
    <row r="621" spans="1:19" ht="14.25">
      <c r="A621" s="40"/>
      <c r="B621" s="40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</row>
    <row r="622" spans="1:19" ht="14.25">
      <c r="A622" s="40"/>
      <c r="B622" s="40"/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</row>
    <row r="623" spans="1:19" ht="14.25">
      <c r="A623" s="40"/>
      <c r="B623" s="40"/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</row>
    <row r="624" spans="1:19" ht="14.25">
      <c r="A624" s="40"/>
      <c r="B624" s="40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</row>
    <row r="625" spans="1:19" ht="14.25">
      <c r="A625" s="40"/>
      <c r="B625" s="40"/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</row>
    <row r="626" spans="1:19" ht="14.25">
      <c r="A626" s="40"/>
      <c r="B626" s="40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</row>
    <row r="627" spans="1:19" ht="14.25">
      <c r="A627" s="40"/>
      <c r="B627" s="40"/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</row>
    <row r="628" spans="1:19" ht="14.25">
      <c r="A628" s="40"/>
      <c r="B628" s="40"/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</row>
    <row r="629" spans="1:19" ht="14.25">
      <c r="A629" s="40"/>
      <c r="B629" s="40"/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</row>
    <row r="630" spans="1:19" ht="14.25">
      <c r="A630" s="40"/>
      <c r="B630" s="40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</row>
    <row r="631" spans="1:19" ht="14.25">
      <c r="A631" s="40"/>
      <c r="B631" s="40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</row>
    <row r="632" spans="1:19" ht="14.25">
      <c r="A632" s="40"/>
      <c r="B632" s="40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</row>
    <row r="633" spans="1:19" ht="14.25">
      <c r="A633" s="40"/>
      <c r="B633" s="40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</row>
    <row r="634" spans="1:19" ht="14.25">
      <c r="A634" s="40"/>
      <c r="B634" s="40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</row>
    <row r="635" spans="1:19" ht="14.25">
      <c r="A635" s="40"/>
      <c r="B635" s="40"/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</row>
    <row r="636" spans="1:19" ht="14.25">
      <c r="A636" s="40"/>
      <c r="B636" s="40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</row>
    <row r="637" spans="1:19" ht="14.25">
      <c r="A637" s="40"/>
      <c r="B637" s="40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</row>
    <row r="638" spans="1:19" ht="14.25">
      <c r="A638" s="40"/>
      <c r="B638" s="40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</row>
    <row r="639" spans="1:19" ht="14.25">
      <c r="A639" s="40"/>
      <c r="B639" s="40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</row>
    <row r="640" spans="1:19" ht="14.25">
      <c r="A640" s="40"/>
      <c r="B640" s="40"/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</row>
    <row r="641" spans="1:19" ht="14.25">
      <c r="A641" s="40"/>
      <c r="B641" s="40"/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</row>
    <row r="642" spans="1:19" ht="14.25">
      <c r="A642" s="40"/>
      <c r="B642" s="40"/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</row>
    <row r="643" spans="1:19" ht="14.25">
      <c r="A643" s="40"/>
      <c r="B643" s="40"/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</row>
    <row r="644" spans="1:19" ht="14.25">
      <c r="A644" s="40"/>
      <c r="B644" s="40"/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</row>
    <row r="645" spans="1:19" ht="14.25">
      <c r="A645" s="40"/>
      <c r="B645" s="40"/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</row>
    <row r="646" spans="1:19" ht="14.25">
      <c r="A646" s="40"/>
      <c r="B646" s="40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</row>
    <row r="647" spans="1:19" ht="14.25">
      <c r="A647" s="40"/>
      <c r="B647" s="40"/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</row>
    <row r="648" spans="1:19" ht="14.25">
      <c r="A648" s="40"/>
      <c r="B648" s="40"/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</row>
    <row r="649" spans="1:19" ht="14.25">
      <c r="A649" s="40"/>
      <c r="B649" s="40"/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</row>
    <row r="650" spans="1:19" ht="14.25">
      <c r="A650" s="40"/>
      <c r="B650" s="40"/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</row>
    <row r="651" spans="1:19" ht="14.25">
      <c r="A651" s="40"/>
      <c r="B651" s="40"/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</row>
    <row r="652" spans="1:19" ht="14.25">
      <c r="A652" s="40"/>
      <c r="B652" s="40"/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</row>
    <row r="653" spans="1:19" ht="14.25">
      <c r="A653" s="40"/>
      <c r="B653" s="40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</row>
    <row r="654" spans="1:19" ht="14.25">
      <c r="A654" s="40"/>
      <c r="B654" s="40"/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</row>
    <row r="655" spans="1:19" ht="14.25">
      <c r="A655" s="40"/>
      <c r="B655" s="40"/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</row>
    <row r="656" spans="1:19" ht="14.25">
      <c r="A656" s="40"/>
      <c r="B656" s="40"/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</row>
    <row r="657" spans="1:19" ht="14.25">
      <c r="A657" s="40"/>
      <c r="B657" s="40"/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</row>
    <row r="658" spans="1:19" ht="14.25">
      <c r="A658" s="40"/>
      <c r="B658" s="40"/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</row>
    <row r="659" spans="1:19" ht="14.25">
      <c r="A659" s="40"/>
      <c r="B659" s="40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</row>
    <row r="660" spans="1:19" ht="14.25">
      <c r="A660" s="40"/>
      <c r="B660" s="40"/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</row>
    <row r="661" spans="1:19" ht="14.25">
      <c r="A661" s="40"/>
      <c r="B661" s="40"/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</row>
    <row r="662" spans="1:19" ht="14.25">
      <c r="A662" s="40"/>
      <c r="B662" s="40"/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</row>
    <row r="663" spans="1:19" ht="14.25">
      <c r="A663" s="40"/>
      <c r="B663" s="40"/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</row>
    <row r="664" spans="1:19" ht="14.25">
      <c r="A664" s="40"/>
      <c r="B664" s="40"/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</row>
    <row r="665" spans="1:19" ht="14.25">
      <c r="A665" s="40"/>
      <c r="B665" s="40"/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</row>
    <row r="666" spans="1:19" ht="14.25">
      <c r="A666" s="40"/>
      <c r="B666" s="40"/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</row>
    <row r="667" spans="1:19" ht="14.25">
      <c r="A667" s="40"/>
      <c r="B667" s="40"/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</row>
    <row r="668" spans="1:19" ht="14.25">
      <c r="A668" s="40"/>
      <c r="B668" s="40"/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</row>
    <row r="669" spans="1:19" ht="14.25">
      <c r="A669" s="40"/>
      <c r="B669" s="40"/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</row>
    <row r="670" spans="1:19" ht="14.25">
      <c r="A670" s="40"/>
      <c r="B670" s="40"/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</row>
    <row r="671" spans="1:19" ht="14.25">
      <c r="A671" s="40"/>
      <c r="B671" s="40"/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</row>
    <row r="672" spans="1:19" ht="14.25">
      <c r="A672" s="40"/>
      <c r="B672" s="40"/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</row>
    <row r="673" spans="1:19" ht="14.25">
      <c r="A673" s="40"/>
      <c r="B673" s="40"/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</row>
    <row r="674" spans="1:19" ht="14.25">
      <c r="A674" s="40"/>
      <c r="B674" s="40"/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</row>
    <row r="675" spans="1:19" ht="14.25">
      <c r="A675" s="40"/>
      <c r="B675" s="40"/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</row>
    <row r="676" spans="1:19" ht="14.25">
      <c r="A676" s="40"/>
      <c r="B676" s="40"/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</row>
    <row r="677" spans="1:19" ht="14.25">
      <c r="A677" s="40"/>
      <c r="B677" s="40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</row>
    <row r="678" spans="1:19" ht="14.25">
      <c r="A678" s="40"/>
      <c r="B678" s="40"/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</row>
    <row r="679" spans="1:19" ht="14.25">
      <c r="A679" s="40"/>
      <c r="B679" s="40"/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</row>
    <row r="680" spans="1:19" ht="14.25">
      <c r="A680" s="40"/>
      <c r="B680" s="40"/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</row>
    <row r="681" spans="1:19" ht="14.25">
      <c r="A681" s="40"/>
      <c r="B681" s="40"/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</row>
    <row r="682" spans="1:19" ht="14.25">
      <c r="A682" s="40"/>
      <c r="B682" s="40"/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</row>
    <row r="683" spans="1:19" ht="14.25">
      <c r="A683" s="40"/>
      <c r="B683" s="40"/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</row>
    <row r="684" spans="1:19" ht="14.25">
      <c r="A684" s="40"/>
      <c r="B684" s="40"/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</row>
    <row r="685" spans="1:19" ht="14.25">
      <c r="A685" s="40"/>
      <c r="B685" s="40"/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</row>
    <row r="686" spans="1:19" ht="14.25">
      <c r="A686" s="40"/>
      <c r="B686" s="40"/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</row>
    <row r="687" spans="1:19" ht="14.25">
      <c r="A687" s="40"/>
      <c r="B687" s="40"/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</row>
    <row r="688" spans="1:19" ht="14.25">
      <c r="A688" s="40"/>
      <c r="B688" s="40"/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</row>
    <row r="689" spans="1:19" ht="14.25">
      <c r="A689" s="40"/>
      <c r="B689" s="40"/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</row>
    <row r="690" spans="1:19" ht="14.25">
      <c r="A690" s="40"/>
      <c r="B690" s="40"/>
      <c r="C690" s="40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</row>
    <row r="691" spans="1:19" ht="14.25">
      <c r="A691" s="40"/>
      <c r="B691" s="40"/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</row>
    <row r="692" spans="1:19" ht="14.25">
      <c r="A692" s="40"/>
      <c r="B692" s="40"/>
      <c r="C692" s="40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</row>
    <row r="693" spans="1:19" ht="14.25">
      <c r="A693" s="40"/>
      <c r="B693" s="40"/>
      <c r="C693" s="40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</row>
    <row r="694" spans="1:19" ht="14.25">
      <c r="A694" s="40"/>
      <c r="B694" s="40"/>
      <c r="C694" s="40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</row>
    <row r="695" spans="1:19" ht="14.25">
      <c r="A695" s="40"/>
      <c r="B695" s="40"/>
      <c r="C695" s="40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</row>
    <row r="696" spans="1:19" ht="14.25">
      <c r="A696" s="40"/>
      <c r="B696" s="40"/>
      <c r="C696" s="40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</row>
    <row r="697" spans="1:19" ht="14.25">
      <c r="A697" s="40"/>
      <c r="B697" s="40"/>
      <c r="C697" s="40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</row>
    <row r="698" spans="1:19" ht="14.25">
      <c r="A698" s="40"/>
      <c r="B698" s="40"/>
      <c r="C698" s="40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</row>
    <row r="699" spans="1:19" ht="14.25">
      <c r="A699" s="40"/>
      <c r="B699" s="40"/>
      <c r="C699" s="40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</row>
    <row r="700" spans="1:19" ht="14.25">
      <c r="A700" s="40"/>
      <c r="B700" s="40"/>
      <c r="C700" s="40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</row>
    <row r="701" spans="1:19" ht="14.25">
      <c r="A701" s="40"/>
      <c r="B701" s="40"/>
      <c r="C701" s="40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</row>
    <row r="702" spans="1:19" ht="14.25">
      <c r="A702" s="40"/>
      <c r="B702" s="40"/>
      <c r="C702" s="40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</row>
    <row r="703" spans="1:19" ht="14.25">
      <c r="A703" s="40"/>
      <c r="B703" s="40"/>
      <c r="C703" s="40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</row>
    <row r="704" spans="1:19" ht="14.25">
      <c r="A704" s="40"/>
      <c r="B704" s="40"/>
      <c r="C704" s="40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</row>
    <row r="705" spans="1:19" ht="14.25">
      <c r="A705" s="40"/>
      <c r="B705" s="40"/>
      <c r="C705" s="40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</row>
    <row r="706" spans="1:19" ht="14.25">
      <c r="A706" s="40"/>
      <c r="B706" s="40"/>
      <c r="C706" s="40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</row>
    <row r="707" spans="1:19" ht="14.25">
      <c r="A707" s="40"/>
      <c r="B707" s="40"/>
      <c r="C707" s="40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</row>
    <row r="708" spans="1:19" ht="14.25">
      <c r="A708" s="40"/>
      <c r="B708" s="40"/>
      <c r="C708" s="40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</row>
    <row r="709" spans="1:19" ht="14.25">
      <c r="A709" s="40"/>
      <c r="B709" s="40"/>
      <c r="C709" s="40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</row>
    <row r="710" spans="1:19" ht="14.25">
      <c r="A710" s="40"/>
      <c r="B710" s="40"/>
      <c r="C710" s="40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</row>
    <row r="711" spans="1:19" ht="14.25">
      <c r="A711" s="40"/>
      <c r="B711" s="40"/>
      <c r="C711" s="40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</row>
    <row r="712" spans="1:19" ht="14.25">
      <c r="A712" s="40"/>
      <c r="B712" s="40"/>
      <c r="C712" s="40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</row>
    <row r="713" spans="1:19" ht="14.25">
      <c r="A713" s="40"/>
      <c r="B713" s="40"/>
      <c r="C713" s="40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</row>
    <row r="714" spans="1:19" ht="14.25">
      <c r="A714" s="40"/>
      <c r="B714" s="40"/>
      <c r="C714" s="40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</row>
    <row r="715" spans="1:19" ht="14.25">
      <c r="A715" s="40"/>
      <c r="B715" s="40"/>
      <c r="C715" s="40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</row>
    <row r="716" spans="1:19" ht="14.25">
      <c r="A716" s="40"/>
      <c r="B716" s="40"/>
      <c r="C716" s="40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</row>
    <row r="717" spans="1:19" ht="14.25">
      <c r="A717" s="40"/>
      <c r="B717" s="40"/>
      <c r="C717" s="40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</row>
    <row r="718" spans="1:19" ht="14.25">
      <c r="A718" s="40"/>
      <c r="B718" s="40"/>
      <c r="C718" s="40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</row>
    <row r="719" spans="1:19" ht="14.25">
      <c r="A719" s="40"/>
      <c r="B719" s="40"/>
      <c r="C719" s="40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</row>
    <row r="720" spans="1:19" ht="14.25">
      <c r="A720" s="40"/>
      <c r="B720" s="40"/>
      <c r="C720" s="40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</row>
    <row r="721" spans="1:19" ht="14.25">
      <c r="A721" s="40"/>
      <c r="B721" s="40"/>
      <c r="C721" s="40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</row>
    <row r="722" spans="1:19" ht="14.25">
      <c r="A722" s="40"/>
      <c r="B722" s="40"/>
      <c r="C722" s="40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</row>
    <row r="723" spans="1:19" ht="14.25">
      <c r="A723" s="40"/>
      <c r="B723" s="40"/>
      <c r="C723" s="40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</row>
    <row r="724" spans="1:19" ht="14.25">
      <c r="A724" s="40"/>
      <c r="B724" s="40"/>
      <c r="C724" s="40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</row>
    <row r="725" spans="1:19" ht="14.25">
      <c r="A725" s="40"/>
      <c r="B725" s="40"/>
      <c r="C725" s="40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</row>
    <row r="726" spans="1:19" ht="14.25">
      <c r="A726" s="40"/>
      <c r="B726" s="40"/>
      <c r="C726" s="40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</row>
    <row r="727" spans="1:19" ht="14.25">
      <c r="A727" s="40"/>
      <c r="B727" s="40"/>
      <c r="C727" s="40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</row>
    <row r="728" spans="1:19" ht="14.25">
      <c r="A728" s="40"/>
      <c r="B728" s="40"/>
      <c r="C728" s="40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</row>
    <row r="729" spans="1:19" ht="14.25">
      <c r="A729" s="40"/>
      <c r="B729" s="40"/>
      <c r="C729" s="40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</row>
    <row r="730" spans="1:19" ht="14.25">
      <c r="A730" s="40"/>
      <c r="B730" s="40"/>
      <c r="C730" s="40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</row>
    <row r="731" spans="1:19" ht="14.25">
      <c r="A731" s="40"/>
      <c r="B731" s="40"/>
      <c r="C731" s="40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</row>
    <row r="732" spans="1:19" ht="14.25">
      <c r="A732" s="40"/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</row>
    <row r="733" spans="1:19" ht="14.25">
      <c r="A733" s="40"/>
      <c r="B733" s="40"/>
      <c r="C733" s="40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</row>
    <row r="734" spans="1:19" ht="14.25">
      <c r="A734" s="40"/>
      <c r="B734" s="40"/>
      <c r="C734" s="40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</row>
    <row r="735" spans="1:19" ht="14.25">
      <c r="A735" s="40"/>
      <c r="B735" s="40"/>
      <c r="C735" s="40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</row>
    <row r="736" spans="1:19" ht="14.25">
      <c r="A736" s="40"/>
      <c r="B736" s="40"/>
      <c r="C736" s="40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</row>
    <row r="737" spans="1:19" ht="14.25">
      <c r="A737" s="40"/>
      <c r="B737" s="40"/>
      <c r="C737" s="40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</row>
    <row r="738" spans="1:19" ht="14.25">
      <c r="A738" s="40"/>
      <c r="B738" s="40"/>
      <c r="C738" s="40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</row>
    <row r="739" spans="1:19" ht="14.25">
      <c r="A739" s="40"/>
      <c r="B739" s="40"/>
      <c r="C739" s="40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</row>
    <row r="740" spans="1:19" ht="14.25">
      <c r="A740" s="40"/>
      <c r="B740" s="40"/>
      <c r="C740" s="40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</row>
    <row r="741" spans="1:19" ht="14.25">
      <c r="A741" s="40"/>
      <c r="B741" s="40"/>
      <c r="C741" s="40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</row>
    <row r="742" spans="1:19" ht="14.25">
      <c r="A742" s="40"/>
      <c r="B742" s="40"/>
      <c r="C742" s="40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</row>
    <row r="743" spans="1:19" ht="14.25">
      <c r="A743" s="40"/>
      <c r="B743" s="40"/>
      <c r="C743" s="40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</row>
    <row r="744" spans="1:19" ht="14.25">
      <c r="A744" s="40"/>
      <c r="B744" s="40"/>
      <c r="C744" s="40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</row>
    <row r="745" spans="1:19" ht="14.25">
      <c r="A745" s="40"/>
      <c r="B745" s="40"/>
      <c r="C745" s="40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</row>
    <row r="746" spans="1:19" ht="14.25">
      <c r="A746" s="40"/>
      <c r="B746" s="40"/>
      <c r="C746" s="40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</row>
    <row r="747" spans="1:19" ht="14.25">
      <c r="A747" s="40"/>
      <c r="B747" s="40"/>
      <c r="C747" s="40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</row>
    <row r="748" spans="1:19" ht="14.25">
      <c r="A748" s="40"/>
      <c r="B748" s="40"/>
      <c r="C748" s="40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</row>
    <row r="749" spans="1:19" ht="14.25">
      <c r="A749" s="40"/>
      <c r="B749" s="40"/>
      <c r="C749" s="40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</row>
    <row r="750" spans="1:19" ht="14.25">
      <c r="A750" s="40"/>
      <c r="B750" s="40"/>
      <c r="C750" s="40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</row>
    <row r="751" spans="1:19" ht="14.25">
      <c r="A751" s="40"/>
      <c r="B751" s="40"/>
      <c r="C751" s="40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</row>
    <row r="752" spans="1:19" ht="14.25">
      <c r="A752" s="40"/>
      <c r="B752" s="40"/>
      <c r="C752" s="40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</row>
    <row r="753" spans="1:19" ht="14.25">
      <c r="A753" s="40"/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</row>
    <row r="754" spans="1:19" ht="14.25">
      <c r="A754" s="40"/>
      <c r="B754" s="40"/>
      <c r="C754" s="40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</row>
    <row r="755" spans="1:19" ht="14.25">
      <c r="A755" s="40"/>
      <c r="B755" s="40"/>
      <c r="C755" s="40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</row>
    <row r="756" spans="1:19" ht="14.25">
      <c r="A756" s="40"/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</row>
    <row r="757" spans="1:19" ht="14.25">
      <c r="A757" s="40"/>
      <c r="B757" s="40"/>
      <c r="C757" s="40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</row>
    <row r="758" spans="1:19" ht="14.25">
      <c r="A758" s="40"/>
      <c r="B758" s="40"/>
      <c r="C758" s="40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</row>
    <row r="759" spans="1:19" ht="14.25">
      <c r="A759" s="40"/>
      <c r="B759" s="40"/>
      <c r="C759" s="40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</row>
    <row r="760" spans="1:19" ht="14.25">
      <c r="A760" s="40"/>
      <c r="B760" s="40"/>
      <c r="C760" s="40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</row>
    <row r="761" spans="1:19" ht="14.25">
      <c r="A761" s="40"/>
      <c r="B761" s="40"/>
      <c r="C761" s="40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</row>
    <row r="762" spans="1:19" ht="14.25">
      <c r="A762" s="40"/>
      <c r="B762" s="40"/>
      <c r="C762" s="40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</row>
    <row r="763" spans="1:19" ht="14.25">
      <c r="A763" s="40"/>
      <c r="B763" s="40"/>
      <c r="C763" s="40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</row>
    <row r="764" spans="1:19" ht="14.25">
      <c r="A764" s="40"/>
      <c r="B764" s="40"/>
      <c r="C764" s="40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</row>
    <row r="765" spans="1:19" ht="14.25">
      <c r="A765" s="40"/>
      <c r="B765" s="40"/>
      <c r="C765" s="40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</row>
    <row r="766" spans="1:19" ht="14.25">
      <c r="A766" s="40"/>
      <c r="B766" s="40"/>
      <c r="C766" s="40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</row>
    <row r="767" spans="1:19" ht="14.25">
      <c r="A767" s="40"/>
      <c r="B767" s="40"/>
      <c r="C767" s="40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</row>
    <row r="768" spans="1:19" ht="14.25">
      <c r="A768" s="40"/>
      <c r="B768" s="40"/>
      <c r="C768" s="40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</row>
    <row r="769" spans="1:19" ht="14.25">
      <c r="A769" s="40"/>
      <c r="B769" s="40"/>
      <c r="C769" s="40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</row>
    <row r="770" spans="1:19" ht="14.25">
      <c r="A770" s="40"/>
      <c r="B770" s="40"/>
      <c r="C770" s="40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</row>
    <row r="771" spans="1:19" ht="14.25">
      <c r="A771" s="40"/>
      <c r="B771" s="40"/>
      <c r="C771" s="40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</row>
    <row r="772" spans="1:19" ht="14.25">
      <c r="A772" s="40"/>
      <c r="B772" s="40"/>
      <c r="C772" s="40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</row>
    <row r="773" spans="1:19" ht="14.25">
      <c r="A773" s="40"/>
      <c r="B773" s="40"/>
      <c r="C773" s="40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</row>
    <row r="774" spans="1:19" ht="14.25">
      <c r="A774" s="40"/>
      <c r="B774" s="40"/>
      <c r="C774" s="40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</row>
    <row r="775" spans="1:19" ht="14.25">
      <c r="A775" s="40"/>
      <c r="B775" s="40"/>
      <c r="C775" s="40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</row>
    <row r="776" spans="1:19" ht="14.25">
      <c r="A776" s="40"/>
      <c r="B776" s="40"/>
      <c r="C776" s="40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</row>
    <row r="777" spans="1:19" ht="14.25">
      <c r="A777" s="40"/>
      <c r="B777" s="40"/>
      <c r="C777" s="40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</row>
    <row r="778" spans="1:19" ht="14.25">
      <c r="A778" s="40"/>
      <c r="B778" s="40"/>
      <c r="C778" s="40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</row>
    <row r="779" spans="1:19" ht="14.25">
      <c r="A779" s="40"/>
      <c r="B779" s="40"/>
      <c r="C779" s="40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</row>
    <row r="780" spans="1:19" ht="14.25">
      <c r="A780" s="40"/>
      <c r="B780" s="40"/>
      <c r="C780" s="40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</row>
    <row r="781" spans="1:19" ht="14.25">
      <c r="A781" s="40"/>
      <c r="B781" s="40"/>
      <c r="C781" s="40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</row>
    <row r="782" spans="1:19" ht="14.25">
      <c r="A782" s="40"/>
      <c r="B782" s="40"/>
      <c r="C782" s="40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</row>
    <row r="783" spans="1:19" ht="14.25">
      <c r="A783" s="40"/>
      <c r="B783" s="40"/>
      <c r="C783" s="40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</row>
    <row r="784" spans="1:19" ht="14.25">
      <c r="A784" s="40"/>
      <c r="B784" s="40"/>
      <c r="C784" s="40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</row>
    <row r="785" spans="1:19" ht="14.25">
      <c r="A785" s="40"/>
      <c r="B785" s="40"/>
      <c r="C785" s="40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</row>
    <row r="786" spans="1:19" ht="14.25">
      <c r="A786" s="40"/>
      <c r="B786" s="40"/>
      <c r="C786" s="40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</row>
    <row r="787" spans="1:19" ht="14.25">
      <c r="A787" s="40"/>
      <c r="B787" s="40"/>
      <c r="C787" s="40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</row>
    <row r="788" spans="1:19" ht="14.25">
      <c r="A788" s="40"/>
      <c r="B788" s="40"/>
      <c r="C788" s="40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</row>
    <row r="789" spans="1:19" ht="14.25">
      <c r="A789" s="40"/>
      <c r="B789" s="40"/>
      <c r="C789" s="40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</row>
    <row r="790" spans="1:19" ht="14.25">
      <c r="A790" s="40"/>
      <c r="B790" s="40"/>
      <c r="C790" s="40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</row>
    <row r="791" spans="1:19" ht="14.25">
      <c r="A791" s="40"/>
      <c r="B791" s="40"/>
      <c r="C791" s="40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</row>
    <row r="792" spans="1:19" ht="14.25">
      <c r="A792" s="40"/>
      <c r="B792" s="40"/>
      <c r="C792" s="40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</row>
    <row r="793" spans="1:19" ht="14.25">
      <c r="A793" s="40"/>
      <c r="B793" s="40"/>
      <c r="C793" s="40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</row>
    <row r="794" spans="1:19" ht="14.25">
      <c r="A794" s="40"/>
      <c r="B794" s="40"/>
      <c r="C794" s="40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</row>
    <row r="795" spans="1:19" ht="14.25">
      <c r="A795" s="40"/>
      <c r="B795" s="40"/>
      <c r="C795" s="40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</row>
    <row r="796" spans="1:19" ht="14.25">
      <c r="A796" s="40"/>
      <c r="B796" s="40"/>
      <c r="C796" s="40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</row>
    <row r="797" spans="1:19" ht="14.25">
      <c r="A797" s="40"/>
      <c r="B797" s="40"/>
      <c r="C797" s="40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</row>
    <row r="798" spans="1:19" ht="14.25">
      <c r="A798" s="40"/>
      <c r="B798" s="40"/>
      <c r="C798" s="40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</row>
    <row r="799" spans="1:19" ht="14.25">
      <c r="A799" s="40"/>
      <c r="B799" s="40"/>
      <c r="C799" s="40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</row>
    <row r="800" spans="1:19" ht="14.25">
      <c r="A800" s="40"/>
      <c r="B800" s="40"/>
      <c r="C800" s="40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</row>
    <row r="801" spans="1:19" ht="14.25">
      <c r="A801" s="40"/>
      <c r="B801" s="40"/>
      <c r="C801" s="40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</row>
    <row r="802" spans="1:19" ht="14.25">
      <c r="A802" s="40"/>
      <c r="B802" s="40"/>
      <c r="C802" s="40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</row>
    <row r="803" spans="1:19" ht="14.25">
      <c r="A803" s="40"/>
      <c r="B803" s="40"/>
      <c r="C803" s="40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</row>
    <row r="804" spans="1:19" ht="14.25">
      <c r="A804" s="40"/>
      <c r="B804" s="40"/>
      <c r="C804" s="40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</row>
    <row r="805" spans="1:19" ht="14.25">
      <c r="A805" s="40"/>
      <c r="B805" s="40"/>
      <c r="C805" s="40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</row>
    <row r="806" spans="1:19" ht="14.25">
      <c r="A806" s="40"/>
      <c r="B806" s="40"/>
      <c r="C806" s="40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</row>
    <row r="807" spans="1:19" ht="14.25">
      <c r="A807" s="40"/>
      <c r="B807" s="40"/>
      <c r="C807" s="40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</row>
    <row r="808" spans="1:19" ht="14.25">
      <c r="A808" s="40"/>
      <c r="B808" s="40"/>
      <c r="C808" s="40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</row>
    <row r="809" spans="1:19" ht="14.25">
      <c r="A809" s="40"/>
      <c r="B809" s="40"/>
      <c r="C809" s="40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</row>
    <row r="810" spans="1:19" ht="14.25">
      <c r="A810" s="40"/>
      <c r="B810" s="40"/>
      <c r="C810" s="40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</row>
    <row r="811" spans="1:19" ht="14.25">
      <c r="A811" s="40"/>
      <c r="B811" s="40"/>
      <c r="C811" s="40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</row>
    <row r="812" spans="1:19" ht="14.25">
      <c r="A812" s="40"/>
      <c r="B812" s="40"/>
      <c r="C812" s="40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</row>
    <row r="813" spans="1:19" ht="14.25">
      <c r="A813" s="40"/>
      <c r="B813" s="40"/>
      <c r="C813" s="40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</row>
    <row r="814" spans="1:19" ht="14.25">
      <c r="A814" s="40"/>
      <c r="B814" s="40"/>
      <c r="C814" s="40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</row>
    <row r="815" spans="1:19" ht="14.25">
      <c r="A815" s="40"/>
      <c r="B815" s="40"/>
      <c r="C815" s="40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</row>
    <row r="816" spans="1:19" ht="14.25">
      <c r="A816" s="40"/>
      <c r="B816" s="40"/>
      <c r="C816" s="40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</row>
    <row r="817" spans="1:19" ht="14.25">
      <c r="A817" s="40"/>
      <c r="B817" s="40"/>
      <c r="C817" s="40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</row>
    <row r="818" spans="1:19" ht="14.25">
      <c r="A818" s="40"/>
      <c r="B818" s="40"/>
      <c r="C818" s="40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</row>
    <row r="819" spans="1:19" ht="14.25">
      <c r="A819" s="40"/>
      <c r="B819" s="40"/>
      <c r="C819" s="40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</row>
    <row r="820" spans="1:19" ht="14.25">
      <c r="A820" s="40"/>
      <c r="B820" s="40"/>
      <c r="C820" s="40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</row>
    <row r="821" spans="1:19" ht="14.25">
      <c r="A821" s="40"/>
      <c r="B821" s="40"/>
      <c r="C821" s="40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</row>
    <row r="822" spans="1:19" ht="14.25">
      <c r="A822" s="40"/>
      <c r="B822" s="40"/>
      <c r="C822" s="40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</row>
    <row r="823" spans="1:19" ht="14.25">
      <c r="A823" s="40"/>
      <c r="B823" s="40"/>
      <c r="C823" s="40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</row>
    <row r="824" spans="1:19" ht="14.25">
      <c r="A824" s="40"/>
      <c r="B824" s="40"/>
      <c r="C824" s="40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</row>
    <row r="825" spans="1:19" ht="14.25">
      <c r="A825" s="40"/>
      <c r="B825" s="40"/>
      <c r="C825" s="40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</row>
    <row r="826" spans="1:19" ht="14.25">
      <c r="A826" s="40"/>
      <c r="B826" s="40"/>
      <c r="C826" s="40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</row>
    <row r="827" spans="1:19" ht="14.25">
      <c r="A827" s="40"/>
      <c r="B827" s="40"/>
      <c r="C827" s="40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</row>
    <row r="828" spans="1:19" ht="14.25">
      <c r="A828" s="40"/>
      <c r="B828" s="40"/>
      <c r="C828" s="40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</row>
    <row r="829" spans="1:19" ht="14.25">
      <c r="A829" s="40"/>
      <c r="B829" s="40"/>
      <c r="C829" s="40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</row>
    <row r="830" spans="1:19" ht="14.25">
      <c r="A830" s="40"/>
      <c r="B830" s="40"/>
      <c r="C830" s="40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</row>
    <row r="831" spans="1:19" ht="14.25">
      <c r="A831" s="40"/>
      <c r="B831" s="40"/>
      <c r="C831" s="40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</row>
    <row r="832" spans="1:19" ht="14.25">
      <c r="A832" s="40"/>
      <c r="B832" s="40"/>
      <c r="C832" s="40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</row>
    <row r="833" spans="1:19" ht="14.25">
      <c r="A833" s="40"/>
      <c r="B833" s="40"/>
      <c r="C833" s="40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</row>
    <row r="834" spans="1:19" ht="14.25">
      <c r="A834" s="40"/>
      <c r="B834" s="40"/>
      <c r="C834" s="40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</row>
    <row r="835" spans="1:19" ht="14.25">
      <c r="A835" s="40"/>
      <c r="B835" s="40"/>
      <c r="C835" s="40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</row>
    <row r="836" spans="1:19" ht="14.25">
      <c r="A836" s="40"/>
      <c r="B836" s="40"/>
      <c r="C836" s="40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</row>
    <row r="837" spans="1:19" ht="14.25">
      <c r="A837" s="40"/>
      <c r="B837" s="40"/>
      <c r="C837" s="40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</row>
    <row r="838" spans="1:19" ht="14.25">
      <c r="A838" s="40"/>
      <c r="B838" s="40"/>
      <c r="C838" s="40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</row>
    <row r="839" spans="1:19" ht="14.25">
      <c r="A839" s="40"/>
      <c r="B839" s="40"/>
      <c r="C839" s="40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</row>
    <row r="840" spans="1:19" ht="14.25">
      <c r="A840" s="40"/>
      <c r="B840" s="40"/>
      <c r="C840" s="40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</row>
    <row r="841" spans="1:19" ht="14.25">
      <c r="A841" s="40"/>
      <c r="B841" s="40"/>
      <c r="C841" s="40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</row>
    <row r="842" spans="1:19" ht="14.25">
      <c r="A842" s="40"/>
      <c r="B842" s="40"/>
      <c r="C842" s="40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</row>
    <row r="843" spans="1:19" ht="14.25">
      <c r="A843" s="40"/>
      <c r="B843" s="40"/>
      <c r="C843" s="40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</row>
    <row r="844" spans="1:19" ht="14.25">
      <c r="A844" s="40"/>
      <c r="B844" s="40"/>
      <c r="C844" s="40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</row>
    <row r="845" spans="1:19" ht="14.25">
      <c r="A845" s="40"/>
      <c r="B845" s="40"/>
      <c r="C845" s="40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</row>
    <row r="846" spans="1:19" ht="14.25">
      <c r="A846" s="40"/>
      <c r="B846" s="40"/>
      <c r="C846" s="40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</row>
    <row r="847" spans="1:19" ht="14.25">
      <c r="A847" s="40"/>
      <c r="B847" s="40"/>
      <c r="C847" s="40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</row>
    <row r="848" spans="1:19" ht="14.25">
      <c r="A848" s="40"/>
      <c r="B848" s="40"/>
      <c r="C848" s="40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</row>
    <row r="849" spans="1:19" ht="14.25">
      <c r="A849" s="40"/>
      <c r="B849" s="40"/>
      <c r="C849" s="40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</row>
    <row r="850" spans="1:19" ht="14.25">
      <c r="A850" s="40"/>
      <c r="B850" s="40"/>
      <c r="C850" s="40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</row>
    <row r="851" spans="1:19" ht="14.25">
      <c r="A851" s="40"/>
      <c r="B851" s="40"/>
      <c r="C851" s="40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</row>
    <row r="852" spans="1:19" ht="14.25">
      <c r="A852" s="40"/>
      <c r="B852" s="40"/>
      <c r="C852" s="40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</row>
    <row r="853" spans="1:19" ht="14.25">
      <c r="A853" s="40"/>
      <c r="B853" s="40"/>
      <c r="C853" s="40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</row>
    <row r="854" spans="1:19" ht="14.25">
      <c r="A854" s="40"/>
      <c r="B854" s="40"/>
      <c r="C854" s="40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</row>
    <row r="855" spans="1:19" ht="14.25">
      <c r="A855" s="40"/>
      <c r="B855" s="40"/>
      <c r="C855" s="40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</row>
    <row r="856" spans="1:19" ht="14.25">
      <c r="A856" s="40"/>
      <c r="B856" s="40"/>
      <c r="C856" s="40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</row>
    <row r="857" spans="1:19" ht="14.25">
      <c r="A857" s="40"/>
      <c r="B857" s="40"/>
      <c r="C857" s="40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</row>
    <row r="858" spans="1:19" ht="14.25">
      <c r="A858" s="40"/>
      <c r="B858" s="40"/>
      <c r="C858" s="40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</row>
    <row r="859" spans="1:19" ht="14.25">
      <c r="A859" s="40"/>
      <c r="B859" s="40"/>
      <c r="C859" s="40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</row>
    <row r="860" spans="1:19" ht="14.25">
      <c r="A860" s="40"/>
      <c r="B860" s="40"/>
      <c r="C860" s="40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</row>
    <row r="861" spans="1:19" ht="14.25">
      <c r="A861" s="40"/>
      <c r="B861" s="40"/>
      <c r="C861" s="40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</row>
    <row r="862" spans="1:19" ht="14.25">
      <c r="A862" s="40"/>
      <c r="B862" s="40"/>
      <c r="C862" s="40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</row>
    <row r="863" spans="1:19" ht="14.25">
      <c r="A863" s="40"/>
      <c r="B863" s="40"/>
      <c r="C863" s="40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</row>
    <row r="864" spans="1:19" ht="14.25">
      <c r="A864" s="40"/>
      <c r="B864" s="40"/>
      <c r="C864" s="40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</row>
    <row r="865" spans="1:19" ht="14.25">
      <c r="A865" s="40"/>
      <c r="B865" s="40"/>
      <c r="C865" s="40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</row>
    <row r="866" spans="1:19" ht="14.25">
      <c r="A866" s="40"/>
      <c r="B866" s="40"/>
      <c r="C866" s="40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</row>
    <row r="867" spans="1:19" ht="14.25">
      <c r="A867" s="40"/>
      <c r="B867" s="40"/>
      <c r="C867" s="40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</row>
    <row r="868" spans="1:19" ht="14.25">
      <c r="A868" s="40"/>
      <c r="B868" s="40"/>
      <c r="C868" s="40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</row>
    <row r="869" spans="1:19" ht="14.25">
      <c r="A869" s="40"/>
      <c r="B869" s="40"/>
      <c r="C869" s="40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</row>
    <row r="870" spans="1:19" ht="14.25">
      <c r="A870" s="40"/>
      <c r="B870" s="40"/>
      <c r="C870" s="40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</row>
    <row r="871" spans="1:19" ht="14.25">
      <c r="A871" s="40"/>
      <c r="B871" s="40"/>
      <c r="C871" s="40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</row>
    <row r="872" spans="1:19" ht="14.25">
      <c r="A872" s="40"/>
      <c r="B872" s="40"/>
      <c r="C872" s="40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</row>
    <row r="873" spans="1:19" ht="14.25">
      <c r="A873" s="40"/>
      <c r="B873" s="40"/>
      <c r="C873" s="40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</row>
    <row r="874" spans="1:19" ht="14.25">
      <c r="A874" s="40"/>
      <c r="B874" s="40"/>
      <c r="C874" s="40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</row>
    <row r="875" spans="1:19" ht="14.25">
      <c r="A875" s="40"/>
      <c r="B875" s="40"/>
      <c r="C875" s="40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</row>
    <row r="876" spans="1:19" ht="14.25">
      <c r="A876" s="40"/>
      <c r="B876" s="40"/>
      <c r="C876" s="40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</row>
    <row r="877" spans="1:19" ht="14.25">
      <c r="A877" s="40"/>
      <c r="B877" s="40"/>
      <c r="C877" s="40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</row>
    <row r="878" spans="1:19" ht="14.25">
      <c r="A878" s="40"/>
      <c r="B878" s="40"/>
      <c r="C878" s="40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</row>
    <row r="879" spans="1:19" ht="14.25">
      <c r="A879" s="40"/>
      <c r="B879" s="40"/>
      <c r="C879" s="40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</row>
    <row r="880" spans="1:19" ht="14.25">
      <c r="A880" s="40"/>
      <c r="B880" s="40"/>
      <c r="C880" s="40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</row>
    <row r="881" spans="1:19" ht="14.25">
      <c r="A881" s="40"/>
      <c r="B881" s="40"/>
      <c r="C881" s="40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</row>
    <row r="882" spans="1:19" ht="14.25">
      <c r="A882" s="40"/>
      <c r="B882" s="40"/>
      <c r="C882" s="40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</row>
    <row r="883" spans="1:19" ht="14.25">
      <c r="A883" s="40"/>
      <c r="B883" s="40"/>
      <c r="C883" s="40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</row>
    <row r="884" spans="1:19" ht="14.25">
      <c r="A884" s="40"/>
      <c r="B884" s="40"/>
      <c r="C884" s="40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</row>
    <row r="885" spans="1:19" ht="14.25">
      <c r="A885" s="40"/>
      <c r="B885" s="40"/>
      <c r="C885" s="40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</row>
    <row r="886" spans="1:19" ht="14.25">
      <c r="A886" s="40"/>
      <c r="B886" s="40"/>
      <c r="C886" s="40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</row>
    <row r="887" spans="1:19" ht="14.25">
      <c r="A887" s="40"/>
      <c r="B887" s="40"/>
      <c r="C887" s="40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</row>
    <row r="888" spans="1:19" ht="14.25">
      <c r="A888" s="40"/>
      <c r="B888" s="40"/>
      <c r="C888" s="40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</row>
    <row r="889" spans="1:19" ht="14.25">
      <c r="A889" s="40"/>
      <c r="B889" s="40"/>
      <c r="C889" s="40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</row>
    <row r="890" spans="1:19" ht="14.25">
      <c r="A890" s="40"/>
      <c r="B890" s="40"/>
      <c r="C890" s="40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</row>
    <row r="891" spans="1:19" ht="14.25">
      <c r="A891" s="40"/>
      <c r="B891" s="40"/>
      <c r="C891" s="40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</row>
    <row r="892" spans="1:19" ht="14.25">
      <c r="A892" s="40"/>
      <c r="B892" s="40"/>
      <c r="C892" s="40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</row>
    <row r="893" spans="1:19" ht="14.25">
      <c r="A893" s="40"/>
      <c r="B893" s="40"/>
      <c r="C893" s="40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</row>
    <row r="894" spans="1:19" ht="14.25">
      <c r="A894" s="40"/>
      <c r="B894" s="40"/>
      <c r="C894" s="40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</row>
    <row r="895" spans="1:19" ht="14.25">
      <c r="A895" s="40"/>
      <c r="B895" s="40"/>
      <c r="C895" s="40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</row>
    <row r="896" spans="1:19" ht="14.25">
      <c r="A896" s="40"/>
      <c r="B896" s="40"/>
      <c r="C896" s="40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</row>
    <row r="897" spans="1:19" ht="14.25">
      <c r="A897" s="40"/>
      <c r="B897" s="40"/>
      <c r="C897" s="40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</row>
    <row r="898" spans="1:19" ht="14.25">
      <c r="A898" s="40"/>
      <c r="B898" s="40"/>
      <c r="C898" s="40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</row>
    <row r="899" spans="1:19" ht="14.25">
      <c r="A899" s="40"/>
      <c r="B899" s="40"/>
      <c r="C899" s="40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</row>
    <row r="900" spans="1:19" ht="14.25">
      <c r="A900" s="40"/>
      <c r="B900" s="40"/>
      <c r="C900" s="40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</row>
    <row r="901" spans="1:19" ht="14.25">
      <c r="A901" s="40"/>
      <c r="B901" s="40"/>
      <c r="C901" s="40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</row>
    <row r="902" spans="1:19" ht="14.25">
      <c r="A902" s="40"/>
      <c r="B902" s="40"/>
      <c r="C902" s="40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</row>
    <row r="903" spans="1:19" ht="14.25">
      <c r="A903" s="40"/>
      <c r="B903" s="40"/>
      <c r="C903" s="40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</row>
    <row r="904" spans="1:19" ht="14.25">
      <c r="A904" s="40"/>
      <c r="B904" s="40"/>
      <c r="C904" s="40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</row>
    <row r="905" spans="1:19" ht="14.25">
      <c r="A905" s="40"/>
      <c r="B905" s="40"/>
      <c r="C905" s="40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</row>
    <row r="906" spans="1:19" ht="14.25">
      <c r="A906" s="40"/>
      <c r="B906" s="40"/>
      <c r="C906" s="40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</row>
    <row r="907" spans="1:19" ht="14.25">
      <c r="A907" s="40"/>
      <c r="B907" s="40"/>
      <c r="C907" s="40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</row>
    <row r="908" spans="1:19" ht="14.25">
      <c r="A908" s="40"/>
      <c r="B908" s="40"/>
      <c r="C908" s="40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</row>
    <row r="909" spans="1:19" ht="14.25">
      <c r="A909" s="40"/>
      <c r="B909" s="40"/>
      <c r="C909" s="40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</row>
    <row r="910" spans="1:19" ht="14.25">
      <c r="A910" s="40"/>
      <c r="B910" s="40"/>
      <c r="C910" s="40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</row>
    <row r="911" spans="1:19" ht="14.25">
      <c r="A911" s="40"/>
      <c r="B911" s="40"/>
      <c r="C911" s="40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</row>
    <row r="912" spans="1:19" ht="14.25">
      <c r="A912" s="40"/>
      <c r="B912" s="40"/>
      <c r="C912" s="40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</row>
    <row r="913" spans="1:19" ht="14.25">
      <c r="A913" s="40"/>
      <c r="B913" s="40"/>
      <c r="C913" s="40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</row>
    <row r="914" spans="1:19" ht="14.25">
      <c r="A914" s="40"/>
      <c r="B914" s="40"/>
      <c r="C914" s="40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</row>
    <row r="915" spans="1:19" ht="14.25">
      <c r="A915" s="40"/>
      <c r="B915" s="40"/>
      <c r="C915" s="40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</row>
    <row r="916" spans="1:19" ht="14.25">
      <c r="A916" s="40"/>
      <c r="B916" s="40"/>
      <c r="C916" s="40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</row>
    <row r="917" spans="1:19" ht="14.25">
      <c r="A917" s="40"/>
      <c r="B917" s="40"/>
      <c r="C917" s="40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</row>
    <row r="918" spans="1:19" ht="14.25">
      <c r="A918" s="40"/>
      <c r="B918" s="40"/>
      <c r="C918" s="40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</row>
    <row r="919" spans="1:19" ht="14.25">
      <c r="A919" s="40"/>
      <c r="B919" s="40"/>
      <c r="C919" s="40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</row>
    <row r="920" spans="1:19" ht="14.25">
      <c r="A920" s="40"/>
      <c r="B920" s="40"/>
      <c r="C920" s="40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</row>
    <row r="921" spans="1:19" ht="14.25">
      <c r="A921" s="40"/>
      <c r="B921" s="40"/>
      <c r="C921" s="40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</row>
    <row r="922" spans="1:19" ht="14.25">
      <c r="A922" s="40"/>
      <c r="B922" s="40"/>
      <c r="C922" s="40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</row>
    <row r="923" spans="1:19" ht="14.25">
      <c r="A923" s="40"/>
      <c r="B923" s="40"/>
      <c r="C923" s="40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</row>
    <row r="924" spans="1:19" ht="14.25">
      <c r="A924" s="40"/>
      <c r="B924" s="40"/>
      <c r="C924" s="40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</row>
    <row r="925" spans="1:19" ht="14.25">
      <c r="A925" s="40"/>
      <c r="B925" s="40"/>
      <c r="C925" s="40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</row>
    <row r="926" spans="1:19" ht="14.25">
      <c r="A926" s="40"/>
      <c r="B926" s="40"/>
      <c r="C926" s="40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</row>
    <row r="927" spans="1:19" ht="14.25">
      <c r="A927" s="40"/>
      <c r="B927" s="40"/>
      <c r="C927" s="40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</row>
    <row r="928" spans="1:19" ht="14.25">
      <c r="A928" s="40"/>
      <c r="B928" s="40"/>
      <c r="C928" s="40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</row>
    <row r="929" spans="1:19" ht="14.25">
      <c r="A929" s="40"/>
      <c r="B929" s="40"/>
      <c r="C929" s="40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</row>
    <row r="930" spans="1:19" ht="14.25">
      <c r="A930" s="40"/>
      <c r="B930" s="40"/>
      <c r="C930" s="40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</row>
    <row r="931" spans="1:19" ht="14.25">
      <c r="A931" s="40"/>
      <c r="B931" s="40"/>
      <c r="C931" s="40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</row>
    <row r="932" spans="1:19" ht="14.25">
      <c r="A932" s="40"/>
      <c r="B932" s="40"/>
      <c r="C932" s="40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</row>
    <row r="933" spans="1:19" ht="14.25">
      <c r="A933" s="40"/>
      <c r="B933" s="40"/>
      <c r="C933" s="40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</row>
    <row r="934" spans="1:19" ht="14.25">
      <c r="A934" s="40"/>
      <c r="B934" s="40"/>
      <c r="C934" s="40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</row>
    <row r="935" spans="1:19" ht="14.25">
      <c r="A935" s="40"/>
      <c r="B935" s="40"/>
      <c r="C935" s="40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</row>
    <row r="936" spans="1:19" ht="14.25">
      <c r="A936" s="40"/>
      <c r="B936" s="40"/>
      <c r="C936" s="40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</row>
    <row r="937" spans="1:19" ht="14.25">
      <c r="A937" s="40"/>
      <c r="B937" s="40"/>
      <c r="C937" s="40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</row>
    <row r="938" spans="1:19" ht="14.25">
      <c r="A938" s="40"/>
      <c r="B938" s="40"/>
      <c r="C938" s="40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</row>
    <row r="939" spans="1:19" ht="14.25">
      <c r="A939" s="40"/>
      <c r="B939" s="40"/>
      <c r="C939" s="40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</row>
    <row r="940" spans="1:19" ht="14.25">
      <c r="A940" s="40"/>
      <c r="B940" s="40"/>
      <c r="C940" s="40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</row>
    <row r="941" spans="1:19" ht="14.25">
      <c r="A941" s="40"/>
      <c r="B941" s="40"/>
      <c r="C941" s="40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</row>
    <row r="942" spans="1:19" ht="14.25">
      <c r="A942" s="40"/>
      <c r="B942" s="40"/>
      <c r="C942" s="40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</row>
    <row r="943" spans="1:19" ht="14.25">
      <c r="A943" s="40"/>
      <c r="B943" s="40"/>
      <c r="C943" s="40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</row>
    <row r="944" spans="1:19" ht="14.25">
      <c r="A944" s="40"/>
      <c r="B944" s="40"/>
      <c r="C944" s="40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</row>
    <row r="945" spans="1:19" ht="14.25">
      <c r="A945" s="40"/>
      <c r="B945" s="40"/>
      <c r="C945" s="40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</row>
    <row r="946" spans="1:19" ht="14.25">
      <c r="A946" s="40"/>
      <c r="B946" s="40"/>
      <c r="C946" s="40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</row>
    <row r="947" spans="1:19" ht="14.25">
      <c r="A947" s="40"/>
      <c r="B947" s="40"/>
      <c r="C947" s="40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</row>
    <row r="948" spans="1:19" ht="14.25">
      <c r="A948" s="40"/>
      <c r="B948" s="40"/>
      <c r="C948" s="40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</row>
    <row r="949" spans="1:19" ht="14.25">
      <c r="A949" s="40"/>
      <c r="B949" s="40"/>
      <c r="C949" s="40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</row>
    <row r="950" spans="1:19" ht="14.25">
      <c r="A950" s="40"/>
      <c r="B950" s="40"/>
      <c r="C950" s="40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</row>
    <row r="951" spans="1:19" ht="14.25">
      <c r="A951" s="40"/>
      <c r="B951" s="40"/>
      <c r="C951" s="40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</row>
    <row r="952" spans="1:19" ht="14.25">
      <c r="A952" s="40"/>
      <c r="B952" s="40"/>
      <c r="C952" s="40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</row>
    <row r="953" spans="1:19" ht="14.25">
      <c r="A953" s="40"/>
      <c r="B953" s="40"/>
      <c r="C953" s="40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</row>
    <row r="954" spans="1:19" ht="14.25">
      <c r="A954" s="40"/>
      <c r="B954" s="40"/>
      <c r="C954" s="40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</row>
    <row r="955" spans="1:19" ht="14.25">
      <c r="A955" s="40"/>
      <c r="B955" s="40"/>
      <c r="C955" s="40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</row>
    <row r="956" spans="1:19" ht="14.25">
      <c r="A956" s="40"/>
      <c r="B956" s="40"/>
      <c r="C956" s="40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</row>
    <row r="957" spans="1:19" ht="14.25">
      <c r="A957" s="40"/>
      <c r="B957" s="40"/>
      <c r="C957" s="40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</row>
    <row r="958" spans="1:19" ht="14.25">
      <c r="A958" s="40"/>
      <c r="B958" s="40"/>
      <c r="C958" s="40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</row>
    <row r="959" spans="1:19" ht="14.25">
      <c r="A959" s="40"/>
      <c r="B959" s="40"/>
      <c r="C959" s="40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</row>
    <row r="960" spans="1:19" ht="14.25">
      <c r="A960" s="40"/>
      <c r="B960" s="40"/>
      <c r="C960" s="40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</row>
    <row r="961" spans="1:19" ht="14.25">
      <c r="A961" s="40"/>
      <c r="B961" s="40"/>
      <c r="C961" s="40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</row>
    <row r="962" spans="1:19" ht="14.25">
      <c r="A962" s="40"/>
      <c r="B962" s="40"/>
      <c r="C962" s="40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</row>
    <row r="963" spans="1:19" ht="14.25">
      <c r="A963" s="40"/>
      <c r="B963" s="40"/>
      <c r="C963" s="40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</row>
    <row r="964" spans="1:19" ht="14.25">
      <c r="A964" s="40"/>
      <c r="B964" s="40"/>
      <c r="C964" s="40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</row>
    <row r="965" spans="1:19" ht="14.25">
      <c r="A965" s="40"/>
      <c r="B965" s="40"/>
      <c r="C965" s="40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</row>
    <row r="966" spans="1:19" ht="14.25">
      <c r="A966" s="40"/>
      <c r="B966" s="40"/>
      <c r="C966" s="40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</row>
    <row r="967" spans="1:19" ht="14.25">
      <c r="A967" s="40"/>
      <c r="B967" s="40"/>
      <c r="C967" s="40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</row>
    <row r="968" spans="1:19" ht="14.25">
      <c r="A968" s="40"/>
      <c r="B968" s="40"/>
      <c r="C968" s="40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</row>
    <row r="969" spans="1:19" ht="14.25">
      <c r="A969" s="40"/>
      <c r="B969" s="40"/>
      <c r="C969" s="40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</row>
    <row r="970" spans="1:19" ht="14.25">
      <c r="A970" s="40"/>
      <c r="B970" s="40"/>
      <c r="C970" s="40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</row>
    <row r="971" spans="1:19" ht="14.25">
      <c r="A971" s="40"/>
      <c r="B971" s="40"/>
      <c r="C971" s="40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</row>
    <row r="972" spans="1:19" ht="14.25">
      <c r="A972" s="40"/>
      <c r="B972" s="40"/>
      <c r="C972" s="40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</row>
    <row r="973" spans="1:19" ht="14.25">
      <c r="A973" s="40"/>
      <c r="B973" s="40"/>
      <c r="C973" s="40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</row>
    <row r="974" spans="1:19" ht="14.25">
      <c r="A974" s="40"/>
      <c r="B974" s="40"/>
      <c r="C974" s="40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</row>
    <row r="975" spans="1:19" ht="14.25">
      <c r="A975" s="40"/>
      <c r="B975" s="40"/>
      <c r="C975" s="40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</row>
    <row r="976" spans="1:19" ht="14.25">
      <c r="A976" s="40"/>
      <c r="B976" s="40"/>
      <c r="C976" s="40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</row>
    <row r="977" spans="1:19" ht="14.25">
      <c r="A977" s="40"/>
      <c r="B977" s="40"/>
      <c r="C977" s="40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</row>
    <row r="978" spans="1:19" ht="14.25">
      <c r="A978" s="40"/>
      <c r="B978" s="40"/>
      <c r="C978" s="40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</row>
    <row r="979" spans="1:19" ht="14.25">
      <c r="A979" s="40"/>
      <c r="B979" s="40"/>
      <c r="C979" s="40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</row>
    <row r="980" spans="1:19" ht="14.25">
      <c r="A980" s="40"/>
      <c r="B980" s="40"/>
      <c r="C980" s="40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</row>
    <row r="981" spans="1:19" ht="14.25">
      <c r="A981" s="40"/>
      <c r="B981" s="40"/>
      <c r="C981" s="40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</row>
    <row r="982" spans="1:19" ht="14.25">
      <c r="A982" s="40"/>
      <c r="B982" s="40"/>
      <c r="C982" s="40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</row>
    <row r="983" spans="1:19" ht="14.25">
      <c r="A983" s="40"/>
      <c r="B983" s="40"/>
      <c r="C983" s="40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</row>
    <row r="984" spans="1:19" ht="14.25">
      <c r="A984" s="40"/>
      <c r="B984" s="40"/>
      <c r="C984" s="40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</row>
    <row r="985" spans="1:19" ht="14.25">
      <c r="A985" s="40"/>
      <c r="B985" s="40"/>
      <c r="C985" s="40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</row>
    <row r="986" spans="1:19" ht="14.25">
      <c r="A986" s="40"/>
      <c r="B986" s="40"/>
      <c r="C986" s="40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</row>
    <row r="987" spans="1:19" ht="14.25">
      <c r="A987" s="40"/>
      <c r="B987" s="40"/>
      <c r="C987" s="40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</row>
    <row r="988" spans="1:19" ht="14.25">
      <c r="A988" s="40"/>
      <c r="B988" s="40"/>
      <c r="C988" s="40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</row>
    <row r="989" spans="1:19" ht="14.25">
      <c r="A989" s="40"/>
      <c r="B989" s="40"/>
      <c r="C989" s="40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</row>
    <row r="990" spans="1:19" ht="14.25">
      <c r="A990" s="40"/>
      <c r="B990" s="40"/>
      <c r="C990" s="40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</row>
    <row r="991" spans="1:19" ht="14.25">
      <c r="A991" s="40"/>
      <c r="B991" s="40"/>
      <c r="C991" s="40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</row>
    <row r="992" spans="1:19" ht="14.25">
      <c r="A992" s="40"/>
      <c r="B992" s="40"/>
      <c r="C992" s="40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</row>
    <row r="993" spans="1:19" ht="14.25">
      <c r="A993" s="40"/>
      <c r="B993" s="40"/>
      <c r="C993" s="40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</row>
    <row r="994" spans="1:19" ht="14.25">
      <c r="A994" s="40"/>
      <c r="B994" s="40"/>
      <c r="C994" s="40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</row>
    <row r="995" spans="1:19" ht="14.25">
      <c r="A995" s="40"/>
      <c r="B995" s="40"/>
      <c r="C995" s="40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</row>
    <row r="996" spans="1:19" ht="14.25">
      <c r="A996" s="40"/>
      <c r="B996" s="40"/>
      <c r="C996" s="40"/>
      <c r="D996" s="40"/>
      <c r="E996" s="40"/>
      <c r="F996" s="40"/>
      <c r="G996" s="40"/>
      <c r="H996" s="40"/>
      <c r="I996" s="40"/>
      <c r="J996" s="40"/>
      <c r="K996" s="40"/>
      <c r="L996" s="40"/>
      <c r="M996" s="40"/>
      <c r="N996" s="40"/>
      <c r="O996" s="40"/>
      <c r="P996" s="40"/>
      <c r="Q996" s="40"/>
      <c r="R996" s="40"/>
      <c r="S996" s="40"/>
    </row>
    <row r="997" spans="1:19" ht="14.25">
      <c r="A997" s="40"/>
      <c r="B997" s="40"/>
      <c r="C997" s="40"/>
      <c r="D997" s="40"/>
      <c r="E997" s="40"/>
      <c r="F997" s="40"/>
      <c r="G997" s="40"/>
      <c r="H997" s="40"/>
      <c r="I997" s="40"/>
      <c r="J997" s="40"/>
      <c r="K997" s="40"/>
      <c r="L997" s="40"/>
      <c r="M997" s="40"/>
      <c r="N997" s="40"/>
      <c r="O997" s="40"/>
      <c r="P997" s="40"/>
      <c r="Q997" s="40"/>
      <c r="R997" s="40"/>
      <c r="S997" s="40"/>
    </row>
    <row r="998" spans="1:19" ht="14.25">
      <c r="A998" s="40"/>
      <c r="B998" s="40"/>
      <c r="C998" s="40"/>
      <c r="D998" s="40"/>
      <c r="E998" s="40"/>
      <c r="F998" s="40"/>
      <c r="G998" s="40"/>
      <c r="H998" s="40"/>
      <c r="I998" s="40"/>
      <c r="J998" s="40"/>
      <c r="K998" s="40"/>
      <c r="L998" s="40"/>
      <c r="M998" s="40"/>
      <c r="N998" s="40"/>
      <c r="O998" s="40"/>
      <c r="P998" s="40"/>
      <c r="Q998" s="40"/>
      <c r="R998" s="40"/>
      <c r="S998" s="40"/>
    </row>
    <row r="999" spans="1:19" ht="14.25">
      <c r="A999" s="40"/>
      <c r="B999" s="40"/>
      <c r="C999" s="40"/>
      <c r="D999" s="40"/>
      <c r="E999" s="40"/>
      <c r="F999" s="40"/>
      <c r="G999" s="40"/>
      <c r="H999" s="40"/>
      <c r="I999" s="40"/>
      <c r="J999" s="40"/>
      <c r="K999" s="40"/>
      <c r="L999" s="40"/>
      <c r="M999" s="40"/>
      <c r="N999" s="40"/>
      <c r="O999" s="40"/>
      <c r="P999" s="40"/>
      <c r="Q999" s="40"/>
      <c r="R999" s="40"/>
      <c r="S999" s="40"/>
    </row>
    <row r="1000" spans="1:19" ht="14.25">
      <c r="A1000" s="40"/>
      <c r="B1000" s="40"/>
      <c r="C1000" s="40"/>
      <c r="D1000" s="40"/>
      <c r="E1000" s="40"/>
      <c r="F1000" s="40"/>
      <c r="G1000" s="40"/>
      <c r="H1000" s="40"/>
      <c r="I1000" s="40"/>
      <c r="J1000" s="40"/>
      <c r="K1000" s="40"/>
      <c r="L1000" s="40"/>
      <c r="M1000" s="40"/>
      <c r="N1000" s="40"/>
      <c r="O1000" s="40"/>
      <c r="P1000" s="40"/>
      <c r="Q1000" s="40"/>
      <c r="R1000" s="40"/>
      <c r="S1000" s="40"/>
    </row>
    <row r="1001" spans="1:19" ht="14.25">
      <c r="A1001" s="40"/>
      <c r="B1001" s="40"/>
      <c r="C1001" s="40"/>
      <c r="D1001" s="40"/>
      <c r="E1001" s="40"/>
      <c r="F1001" s="40"/>
      <c r="G1001" s="40"/>
      <c r="H1001" s="40"/>
      <c r="I1001" s="40"/>
      <c r="J1001" s="40"/>
      <c r="K1001" s="40"/>
      <c r="L1001" s="40"/>
      <c r="M1001" s="40"/>
      <c r="N1001" s="40"/>
      <c r="O1001" s="40"/>
      <c r="P1001" s="40"/>
      <c r="Q1001" s="40"/>
      <c r="R1001" s="40"/>
      <c r="S1001" s="40"/>
    </row>
    <row r="1002" spans="1:19" ht="14.25">
      <c r="A1002" s="40"/>
      <c r="B1002" s="40"/>
      <c r="C1002" s="40"/>
      <c r="D1002" s="40"/>
      <c r="E1002" s="40"/>
      <c r="F1002" s="40"/>
      <c r="G1002" s="40"/>
      <c r="H1002" s="40"/>
      <c r="I1002" s="40"/>
      <c r="J1002" s="40"/>
      <c r="K1002" s="40"/>
      <c r="L1002" s="40"/>
      <c r="M1002" s="40"/>
      <c r="N1002" s="40"/>
      <c r="O1002" s="40"/>
      <c r="P1002" s="40"/>
      <c r="Q1002" s="40"/>
      <c r="R1002" s="40"/>
      <c r="S1002" s="40"/>
    </row>
    <row r="1003" spans="1:19" ht="14.25">
      <c r="A1003" s="40"/>
      <c r="B1003" s="40"/>
      <c r="C1003" s="40"/>
      <c r="D1003" s="40"/>
      <c r="E1003" s="40"/>
      <c r="F1003" s="40"/>
      <c r="G1003" s="40"/>
      <c r="H1003" s="40"/>
      <c r="I1003" s="40"/>
      <c r="J1003" s="40"/>
      <c r="K1003" s="40"/>
      <c r="L1003" s="40"/>
      <c r="M1003" s="40"/>
      <c r="N1003" s="40"/>
      <c r="O1003" s="40"/>
      <c r="P1003" s="40"/>
      <c r="Q1003" s="40"/>
      <c r="R1003" s="40"/>
      <c r="S1003" s="40"/>
    </row>
    <row r="1004" spans="1:19" ht="14.25">
      <c r="A1004" s="40"/>
      <c r="B1004" s="40"/>
      <c r="C1004" s="40"/>
      <c r="D1004" s="40"/>
      <c r="E1004" s="40"/>
      <c r="F1004" s="40"/>
      <c r="G1004" s="40"/>
      <c r="H1004" s="40"/>
      <c r="I1004" s="40"/>
      <c r="J1004" s="40"/>
      <c r="K1004" s="40"/>
      <c r="L1004" s="40"/>
      <c r="M1004" s="40"/>
      <c r="N1004" s="40"/>
      <c r="O1004" s="40"/>
      <c r="P1004" s="40"/>
      <c r="Q1004" s="40"/>
      <c r="R1004" s="40"/>
      <c r="S1004" s="40"/>
    </row>
    <row r="1005" spans="1:19" ht="14.25">
      <c r="A1005" s="40"/>
      <c r="B1005" s="40"/>
      <c r="C1005" s="40"/>
      <c r="D1005" s="40"/>
      <c r="E1005" s="40"/>
      <c r="F1005" s="40"/>
      <c r="G1005" s="40"/>
      <c r="H1005" s="40"/>
      <c r="I1005" s="40"/>
      <c r="J1005" s="40"/>
      <c r="K1005" s="40"/>
      <c r="L1005" s="40"/>
      <c r="M1005" s="40"/>
      <c r="N1005" s="40"/>
      <c r="O1005" s="40"/>
      <c r="P1005" s="40"/>
      <c r="Q1005" s="40"/>
      <c r="R1005" s="40"/>
      <c r="S1005" s="40"/>
    </row>
    <row r="1006" spans="1:19" ht="14.25">
      <c r="A1006" s="40"/>
      <c r="B1006" s="40"/>
      <c r="C1006" s="40"/>
      <c r="D1006" s="40"/>
      <c r="E1006" s="40"/>
      <c r="F1006" s="40"/>
      <c r="G1006" s="40"/>
      <c r="H1006" s="40"/>
      <c r="I1006" s="40"/>
      <c r="J1006" s="40"/>
      <c r="K1006" s="40"/>
      <c r="L1006" s="40"/>
      <c r="M1006" s="40"/>
      <c r="N1006" s="40"/>
      <c r="O1006" s="40"/>
      <c r="P1006" s="40"/>
      <c r="Q1006" s="40"/>
      <c r="R1006" s="40"/>
      <c r="S1006" s="40"/>
    </row>
    <row r="1007" spans="1:19" ht="14.25">
      <c r="A1007" s="40"/>
      <c r="B1007" s="40"/>
      <c r="C1007" s="40"/>
      <c r="D1007" s="40"/>
      <c r="E1007" s="40"/>
      <c r="F1007" s="40"/>
      <c r="G1007" s="40"/>
      <c r="H1007" s="40"/>
      <c r="I1007" s="40"/>
      <c r="J1007" s="40"/>
      <c r="K1007" s="40"/>
      <c r="L1007" s="40"/>
      <c r="M1007" s="40"/>
      <c r="N1007" s="40"/>
      <c r="O1007" s="40"/>
      <c r="P1007" s="40"/>
      <c r="Q1007" s="40"/>
      <c r="R1007" s="40"/>
      <c r="S1007" s="40"/>
    </row>
    <row r="1008" spans="1:19" ht="14.25">
      <c r="A1008" s="40"/>
      <c r="B1008" s="40"/>
      <c r="C1008" s="40"/>
      <c r="D1008" s="40"/>
      <c r="E1008" s="40"/>
      <c r="F1008" s="40"/>
      <c r="G1008" s="40"/>
      <c r="H1008" s="40"/>
      <c r="I1008" s="40"/>
      <c r="J1008" s="40"/>
      <c r="K1008" s="40"/>
      <c r="L1008" s="40"/>
      <c r="M1008" s="40"/>
      <c r="N1008" s="40"/>
      <c r="O1008" s="40"/>
      <c r="P1008" s="40"/>
      <c r="Q1008" s="40"/>
      <c r="R1008" s="40"/>
      <c r="S1008" s="40"/>
    </row>
    <row r="1009" spans="1:19" ht="14.25">
      <c r="A1009" s="40"/>
      <c r="B1009" s="40"/>
      <c r="C1009" s="40"/>
      <c r="D1009" s="40"/>
      <c r="E1009" s="40"/>
      <c r="F1009" s="40"/>
      <c r="G1009" s="40"/>
      <c r="H1009" s="40"/>
      <c r="I1009" s="40"/>
      <c r="J1009" s="40"/>
      <c r="K1009" s="40"/>
      <c r="L1009" s="40"/>
      <c r="M1009" s="40"/>
      <c r="N1009" s="40"/>
      <c r="O1009" s="40"/>
      <c r="P1009" s="40"/>
      <c r="Q1009" s="40"/>
      <c r="R1009" s="40"/>
      <c r="S1009" s="40"/>
    </row>
    <row r="1010" spans="1:19" ht="14.25">
      <c r="A1010" s="40"/>
      <c r="B1010" s="40"/>
      <c r="C1010" s="40"/>
      <c r="D1010" s="40"/>
      <c r="E1010" s="40"/>
      <c r="F1010" s="40"/>
      <c r="G1010" s="40"/>
      <c r="H1010" s="40"/>
      <c r="I1010" s="40"/>
      <c r="J1010" s="40"/>
      <c r="K1010" s="40"/>
      <c r="L1010" s="40"/>
      <c r="M1010" s="40"/>
      <c r="N1010" s="40"/>
      <c r="O1010" s="40"/>
      <c r="P1010" s="40"/>
      <c r="Q1010" s="40"/>
      <c r="R1010" s="40"/>
      <c r="S1010" s="40"/>
    </row>
    <row r="1011" spans="1:19" ht="14.25">
      <c r="A1011" s="40"/>
      <c r="B1011" s="40"/>
      <c r="C1011" s="40"/>
      <c r="D1011" s="40"/>
      <c r="E1011" s="40"/>
      <c r="F1011" s="40"/>
      <c r="G1011" s="40"/>
      <c r="H1011" s="40"/>
      <c r="I1011" s="40"/>
      <c r="J1011" s="40"/>
      <c r="K1011" s="40"/>
      <c r="L1011" s="40"/>
      <c r="M1011" s="40"/>
      <c r="N1011" s="40"/>
      <c r="O1011" s="40"/>
      <c r="P1011" s="40"/>
      <c r="Q1011" s="40"/>
      <c r="R1011" s="40"/>
      <c r="S1011" s="40"/>
    </row>
    <row r="1012" spans="1:19" ht="14.25">
      <c r="A1012" s="40"/>
      <c r="B1012" s="40"/>
      <c r="C1012" s="40"/>
      <c r="D1012" s="40"/>
      <c r="E1012" s="40"/>
      <c r="F1012" s="40"/>
      <c r="G1012" s="40"/>
      <c r="H1012" s="40"/>
      <c r="I1012" s="40"/>
      <c r="J1012" s="40"/>
      <c r="K1012" s="40"/>
      <c r="L1012" s="40"/>
      <c r="M1012" s="40"/>
      <c r="N1012" s="40"/>
      <c r="O1012" s="40"/>
      <c r="P1012" s="40"/>
      <c r="Q1012" s="40"/>
      <c r="R1012" s="40"/>
      <c r="S1012" s="40"/>
    </row>
    <row r="1013" spans="1:19" ht="14.25">
      <c r="A1013" s="40"/>
      <c r="B1013" s="40"/>
      <c r="C1013" s="40"/>
      <c r="D1013" s="40"/>
      <c r="E1013" s="40"/>
      <c r="F1013" s="40"/>
      <c r="G1013" s="40"/>
      <c r="H1013" s="40"/>
      <c r="I1013" s="40"/>
      <c r="J1013" s="40"/>
      <c r="K1013" s="40"/>
      <c r="L1013" s="40"/>
      <c r="M1013" s="40"/>
      <c r="N1013" s="40"/>
      <c r="O1013" s="40"/>
      <c r="P1013" s="40"/>
      <c r="Q1013" s="40"/>
      <c r="R1013" s="40"/>
      <c r="S1013" s="40"/>
    </row>
    <row r="1014" spans="1:19" ht="14.25">
      <c r="A1014" s="40"/>
      <c r="B1014" s="40"/>
      <c r="C1014" s="40"/>
      <c r="D1014" s="40"/>
      <c r="E1014" s="40"/>
      <c r="F1014" s="40"/>
      <c r="G1014" s="40"/>
      <c r="H1014" s="40"/>
      <c r="I1014" s="40"/>
      <c r="J1014" s="40"/>
      <c r="K1014" s="40"/>
      <c r="L1014" s="40"/>
      <c r="M1014" s="40"/>
      <c r="N1014" s="40"/>
      <c r="O1014" s="40"/>
      <c r="P1014" s="40"/>
      <c r="Q1014" s="40"/>
      <c r="R1014" s="40"/>
      <c r="S1014" s="40"/>
    </row>
    <row r="1015" spans="1:19" ht="14.25">
      <c r="A1015" s="40"/>
      <c r="B1015" s="40"/>
      <c r="C1015" s="40"/>
      <c r="D1015" s="40"/>
      <c r="E1015" s="40"/>
      <c r="F1015" s="40"/>
      <c r="G1015" s="40"/>
      <c r="H1015" s="40"/>
      <c r="I1015" s="40"/>
      <c r="J1015" s="40"/>
      <c r="K1015" s="40"/>
      <c r="L1015" s="40"/>
      <c r="M1015" s="40"/>
      <c r="N1015" s="40"/>
      <c r="O1015" s="40"/>
      <c r="P1015" s="40"/>
      <c r="Q1015" s="40"/>
      <c r="R1015" s="40"/>
      <c r="S1015" s="40"/>
    </row>
    <row r="1016" spans="1:19" ht="14.25">
      <c r="A1016" s="40"/>
      <c r="B1016" s="40"/>
      <c r="C1016" s="40"/>
      <c r="D1016" s="40"/>
      <c r="E1016" s="40"/>
      <c r="F1016" s="40"/>
      <c r="G1016" s="40"/>
      <c r="H1016" s="40"/>
      <c r="I1016" s="40"/>
      <c r="J1016" s="40"/>
      <c r="K1016" s="40"/>
      <c r="L1016" s="40"/>
      <c r="M1016" s="40"/>
      <c r="N1016" s="40"/>
      <c r="O1016" s="40"/>
      <c r="P1016" s="40"/>
      <c r="Q1016" s="40"/>
      <c r="R1016" s="40"/>
      <c r="S1016" s="40"/>
    </row>
    <row r="1017" spans="1:19" ht="14.25">
      <c r="A1017" s="40"/>
      <c r="B1017" s="40"/>
      <c r="C1017" s="40"/>
      <c r="D1017" s="40"/>
      <c r="E1017" s="40"/>
      <c r="F1017" s="40"/>
      <c r="G1017" s="40"/>
      <c r="H1017" s="40"/>
      <c r="I1017" s="40"/>
      <c r="J1017" s="40"/>
      <c r="K1017" s="40"/>
      <c r="L1017" s="40"/>
      <c r="M1017" s="40"/>
      <c r="N1017" s="40"/>
      <c r="O1017" s="40"/>
      <c r="P1017" s="40"/>
      <c r="Q1017" s="40"/>
      <c r="R1017" s="40"/>
      <c r="S1017" s="40"/>
    </row>
    <row r="1018" spans="1:19" ht="14.25">
      <c r="A1018" s="40"/>
      <c r="B1018" s="40"/>
      <c r="C1018" s="40"/>
      <c r="D1018" s="40"/>
      <c r="E1018" s="40"/>
      <c r="F1018" s="40"/>
      <c r="G1018" s="40"/>
      <c r="H1018" s="40"/>
      <c r="I1018" s="40"/>
      <c r="J1018" s="40"/>
      <c r="K1018" s="40"/>
      <c r="L1018" s="40"/>
      <c r="M1018" s="40"/>
      <c r="N1018" s="40"/>
      <c r="O1018" s="40"/>
      <c r="P1018" s="40"/>
      <c r="Q1018" s="40"/>
      <c r="R1018" s="40"/>
      <c r="S1018" s="40"/>
    </row>
    <row r="1019" spans="1:19" ht="14.25">
      <c r="A1019" s="40"/>
      <c r="B1019" s="40"/>
      <c r="C1019" s="40"/>
      <c r="D1019" s="40"/>
      <c r="E1019" s="40"/>
      <c r="F1019" s="40"/>
      <c r="G1019" s="40"/>
      <c r="H1019" s="40"/>
      <c r="I1019" s="40"/>
      <c r="J1019" s="40"/>
      <c r="K1019" s="40"/>
      <c r="L1019" s="40"/>
      <c r="M1019" s="40"/>
      <c r="N1019" s="40"/>
      <c r="O1019" s="40"/>
      <c r="P1019" s="40"/>
      <c r="Q1019" s="40"/>
      <c r="R1019" s="40"/>
      <c r="S1019" s="40"/>
    </row>
    <row r="1020" spans="1:19" ht="14.25">
      <c r="A1020" s="40"/>
      <c r="B1020" s="40"/>
      <c r="C1020" s="40"/>
      <c r="D1020" s="40"/>
      <c r="E1020" s="40"/>
      <c r="F1020" s="40"/>
      <c r="G1020" s="40"/>
      <c r="H1020" s="40"/>
      <c r="I1020" s="40"/>
      <c r="J1020" s="40"/>
      <c r="K1020" s="40"/>
      <c r="L1020" s="40"/>
      <c r="M1020" s="40"/>
      <c r="N1020" s="40"/>
      <c r="O1020" s="40"/>
      <c r="P1020" s="40"/>
      <c r="Q1020" s="40"/>
      <c r="R1020" s="40"/>
      <c r="S1020" s="40"/>
    </row>
    <row r="1021" spans="1:19" ht="14.25">
      <c r="A1021" s="40"/>
      <c r="B1021" s="40"/>
      <c r="C1021" s="40"/>
      <c r="D1021" s="40"/>
      <c r="E1021" s="40"/>
      <c r="F1021" s="40"/>
      <c r="G1021" s="40"/>
      <c r="H1021" s="40"/>
      <c r="I1021" s="40"/>
      <c r="J1021" s="40"/>
      <c r="K1021" s="40"/>
      <c r="L1021" s="40"/>
      <c r="M1021" s="40"/>
      <c r="N1021" s="40"/>
      <c r="O1021" s="40"/>
      <c r="P1021" s="40"/>
      <c r="Q1021" s="40"/>
      <c r="R1021" s="40"/>
      <c r="S1021" s="40"/>
    </row>
    <row r="1022" spans="1:19" ht="14.25">
      <c r="A1022" s="40"/>
      <c r="B1022" s="40"/>
      <c r="C1022" s="40"/>
      <c r="D1022" s="40"/>
      <c r="E1022" s="40"/>
      <c r="F1022" s="40"/>
      <c r="G1022" s="40"/>
      <c r="H1022" s="40"/>
      <c r="I1022" s="40"/>
      <c r="J1022" s="40"/>
      <c r="K1022" s="40"/>
      <c r="L1022" s="40"/>
      <c r="M1022" s="40"/>
      <c r="N1022" s="40"/>
      <c r="O1022" s="40"/>
      <c r="P1022" s="40"/>
      <c r="Q1022" s="40"/>
      <c r="R1022" s="40"/>
      <c r="S1022" s="40"/>
    </row>
    <row r="1023" spans="1:19" ht="14.25">
      <c r="A1023" s="40"/>
      <c r="B1023" s="40"/>
      <c r="C1023" s="40"/>
      <c r="D1023" s="40"/>
      <c r="E1023" s="40"/>
      <c r="F1023" s="40"/>
      <c r="G1023" s="40"/>
      <c r="H1023" s="40"/>
      <c r="I1023" s="40"/>
      <c r="J1023" s="40"/>
      <c r="K1023" s="40"/>
      <c r="L1023" s="40"/>
      <c r="M1023" s="40"/>
      <c r="N1023" s="40"/>
      <c r="O1023" s="40"/>
      <c r="P1023" s="40"/>
      <c r="Q1023" s="40"/>
      <c r="R1023" s="40"/>
      <c r="S1023" s="40"/>
    </row>
    <row r="1024" spans="1:19" ht="14.25">
      <c r="A1024" s="40"/>
      <c r="B1024" s="40"/>
      <c r="C1024" s="40"/>
      <c r="D1024" s="40"/>
      <c r="E1024" s="40"/>
      <c r="F1024" s="40"/>
      <c r="G1024" s="40"/>
      <c r="H1024" s="40"/>
      <c r="I1024" s="40"/>
      <c r="J1024" s="40"/>
      <c r="K1024" s="40"/>
      <c r="L1024" s="40"/>
      <c r="M1024" s="40"/>
      <c r="N1024" s="40"/>
      <c r="O1024" s="40"/>
      <c r="P1024" s="40"/>
      <c r="Q1024" s="40"/>
      <c r="R1024" s="40"/>
      <c r="S1024" s="40"/>
    </row>
    <row r="1025" spans="1:19" ht="14.25">
      <c r="A1025" s="40"/>
      <c r="B1025" s="40"/>
      <c r="C1025" s="40"/>
      <c r="D1025" s="40"/>
      <c r="E1025" s="40"/>
      <c r="F1025" s="40"/>
      <c r="G1025" s="40"/>
      <c r="H1025" s="40"/>
      <c r="I1025" s="40"/>
      <c r="J1025" s="40"/>
      <c r="K1025" s="40"/>
      <c r="L1025" s="40"/>
      <c r="M1025" s="40"/>
      <c r="N1025" s="40"/>
      <c r="O1025" s="40"/>
      <c r="P1025" s="40"/>
      <c r="Q1025" s="40"/>
      <c r="R1025" s="40"/>
      <c r="S1025" s="40"/>
    </row>
    <row r="1026" spans="1:19" ht="14.25">
      <c r="A1026" s="40"/>
      <c r="B1026" s="40"/>
      <c r="C1026" s="40"/>
      <c r="D1026" s="40"/>
      <c r="E1026" s="40"/>
      <c r="F1026" s="40"/>
      <c r="G1026" s="40"/>
      <c r="H1026" s="40"/>
      <c r="I1026" s="40"/>
      <c r="J1026" s="40"/>
      <c r="K1026" s="40"/>
      <c r="L1026" s="40"/>
      <c r="M1026" s="40"/>
      <c r="N1026" s="40"/>
      <c r="O1026" s="40"/>
      <c r="P1026" s="40"/>
      <c r="Q1026" s="40"/>
      <c r="R1026" s="40"/>
      <c r="S1026" s="40"/>
    </row>
    <row r="1027" spans="1:19" ht="14.25">
      <c r="A1027" s="40"/>
      <c r="B1027" s="40"/>
      <c r="C1027" s="40"/>
      <c r="D1027" s="40"/>
      <c r="E1027" s="40"/>
      <c r="F1027" s="40"/>
      <c r="G1027" s="40"/>
      <c r="H1027" s="40"/>
      <c r="I1027" s="40"/>
      <c r="J1027" s="40"/>
      <c r="K1027" s="40"/>
      <c r="L1027" s="40"/>
      <c r="M1027" s="40"/>
      <c r="N1027" s="40"/>
      <c r="O1027" s="40"/>
      <c r="P1027" s="40"/>
      <c r="Q1027" s="40"/>
      <c r="R1027" s="40"/>
      <c r="S1027" s="40"/>
    </row>
    <row r="1028" spans="1:19" ht="14.25">
      <c r="A1028" s="40"/>
      <c r="B1028" s="40"/>
      <c r="C1028" s="40"/>
      <c r="D1028" s="40"/>
      <c r="E1028" s="40"/>
      <c r="F1028" s="40"/>
      <c r="G1028" s="40"/>
      <c r="H1028" s="40"/>
      <c r="I1028" s="40"/>
      <c r="J1028" s="40"/>
      <c r="K1028" s="40"/>
      <c r="L1028" s="40"/>
      <c r="M1028" s="40"/>
      <c r="N1028" s="40"/>
      <c r="O1028" s="40"/>
      <c r="P1028" s="40"/>
      <c r="Q1028" s="40"/>
      <c r="R1028" s="40"/>
      <c r="S1028" s="40"/>
    </row>
    <row r="1029" spans="1:19" ht="14.25">
      <c r="A1029" s="40"/>
      <c r="B1029" s="40"/>
      <c r="C1029" s="40"/>
      <c r="D1029" s="40"/>
      <c r="E1029" s="40"/>
      <c r="F1029" s="40"/>
      <c r="G1029" s="40"/>
      <c r="H1029" s="40"/>
      <c r="I1029" s="40"/>
      <c r="J1029" s="40"/>
      <c r="K1029" s="40"/>
      <c r="L1029" s="40"/>
      <c r="M1029" s="40"/>
      <c r="N1029" s="40"/>
      <c r="O1029" s="40"/>
      <c r="P1029" s="40"/>
      <c r="Q1029" s="40"/>
      <c r="R1029" s="40"/>
      <c r="S1029" s="40"/>
    </row>
    <row r="1030" spans="1:19" ht="14.25">
      <c r="A1030" s="40"/>
      <c r="B1030" s="40"/>
      <c r="C1030" s="40"/>
      <c r="D1030" s="40"/>
      <c r="E1030" s="40"/>
      <c r="F1030" s="40"/>
      <c r="G1030" s="40"/>
      <c r="H1030" s="40"/>
      <c r="I1030" s="40"/>
      <c r="J1030" s="40"/>
      <c r="K1030" s="40"/>
      <c r="L1030" s="40"/>
      <c r="M1030" s="40"/>
      <c r="N1030" s="40"/>
      <c r="O1030" s="40"/>
      <c r="P1030" s="40"/>
      <c r="Q1030" s="40"/>
      <c r="R1030" s="40"/>
      <c r="S1030" s="40"/>
    </row>
    <row r="1031" spans="1:19" ht="14.25">
      <c r="A1031" s="40"/>
      <c r="B1031" s="40"/>
      <c r="C1031" s="40"/>
      <c r="D1031" s="40"/>
      <c r="E1031" s="40"/>
      <c r="F1031" s="40"/>
      <c r="G1031" s="40"/>
      <c r="H1031" s="40"/>
      <c r="I1031" s="40"/>
      <c r="J1031" s="40"/>
      <c r="K1031" s="40"/>
      <c r="L1031" s="40"/>
      <c r="M1031" s="40"/>
      <c r="N1031" s="40"/>
      <c r="O1031" s="40"/>
      <c r="P1031" s="40"/>
      <c r="Q1031" s="40"/>
      <c r="R1031" s="40"/>
      <c r="S1031" s="40"/>
    </row>
    <row r="1032" spans="1:19" ht="14.25">
      <c r="A1032" s="40"/>
      <c r="B1032" s="40"/>
      <c r="C1032" s="40"/>
      <c r="D1032" s="40"/>
      <c r="E1032" s="40"/>
      <c r="F1032" s="40"/>
      <c r="G1032" s="40"/>
      <c r="H1032" s="40"/>
      <c r="I1032" s="40"/>
      <c r="J1032" s="40"/>
      <c r="K1032" s="40"/>
      <c r="L1032" s="40"/>
      <c r="M1032" s="40"/>
      <c r="N1032" s="40"/>
      <c r="O1032" s="40"/>
      <c r="P1032" s="40"/>
      <c r="Q1032" s="40"/>
      <c r="R1032" s="40"/>
      <c r="S1032" s="40"/>
    </row>
    <row r="1033" spans="1:19" ht="14.25">
      <c r="A1033" s="40"/>
      <c r="B1033" s="40"/>
      <c r="C1033" s="40"/>
      <c r="D1033" s="40"/>
      <c r="E1033" s="40"/>
      <c r="F1033" s="40"/>
      <c r="G1033" s="40"/>
      <c r="H1033" s="40"/>
      <c r="I1033" s="40"/>
      <c r="J1033" s="40"/>
      <c r="K1033" s="40"/>
      <c r="L1033" s="40"/>
      <c r="M1033" s="40"/>
      <c r="N1033" s="40"/>
      <c r="O1033" s="40"/>
      <c r="P1033" s="40"/>
      <c r="Q1033" s="40"/>
      <c r="R1033" s="40"/>
      <c r="S1033" s="40"/>
    </row>
    <row r="1034" spans="1:19" ht="14.25">
      <c r="A1034" s="40"/>
      <c r="B1034" s="40"/>
      <c r="C1034" s="40"/>
      <c r="D1034" s="40"/>
      <c r="E1034" s="40"/>
      <c r="F1034" s="40"/>
      <c r="G1034" s="40"/>
      <c r="H1034" s="40"/>
      <c r="I1034" s="40"/>
      <c r="J1034" s="40"/>
      <c r="K1034" s="40"/>
      <c r="L1034" s="40"/>
      <c r="M1034" s="40"/>
      <c r="N1034" s="40"/>
      <c r="O1034" s="40"/>
      <c r="P1034" s="40"/>
      <c r="Q1034" s="40"/>
      <c r="R1034" s="40"/>
      <c r="S1034" s="40"/>
    </row>
    <row r="1035" spans="1:19" ht="14.25">
      <c r="A1035" s="40"/>
      <c r="B1035" s="40"/>
      <c r="C1035" s="40"/>
      <c r="D1035" s="40"/>
      <c r="E1035" s="40"/>
      <c r="F1035" s="40"/>
      <c r="G1035" s="40"/>
      <c r="H1035" s="40"/>
      <c r="I1035" s="40"/>
      <c r="J1035" s="40"/>
      <c r="K1035" s="40"/>
      <c r="L1035" s="40"/>
      <c r="M1035" s="40"/>
      <c r="N1035" s="40"/>
      <c r="O1035" s="40"/>
      <c r="P1035" s="40"/>
      <c r="Q1035" s="40"/>
      <c r="R1035" s="40"/>
      <c r="S1035" s="40"/>
    </row>
    <row r="1036" spans="1:19" ht="14.25">
      <c r="A1036" s="40"/>
      <c r="B1036" s="40"/>
      <c r="C1036" s="40"/>
      <c r="D1036" s="40"/>
      <c r="E1036" s="40"/>
      <c r="F1036" s="40"/>
      <c r="G1036" s="40"/>
      <c r="H1036" s="40"/>
      <c r="I1036" s="40"/>
      <c r="J1036" s="40"/>
      <c r="K1036" s="40"/>
      <c r="L1036" s="40"/>
      <c r="M1036" s="40"/>
      <c r="N1036" s="40"/>
      <c r="O1036" s="40"/>
      <c r="P1036" s="40"/>
      <c r="Q1036" s="40"/>
      <c r="R1036" s="40"/>
      <c r="S1036" s="40"/>
    </row>
    <row r="1037" spans="1:19" ht="14.25">
      <c r="A1037" s="40"/>
      <c r="B1037" s="40"/>
      <c r="C1037" s="40"/>
      <c r="D1037" s="40"/>
      <c r="E1037" s="40"/>
      <c r="F1037" s="40"/>
      <c r="G1037" s="40"/>
      <c r="H1037" s="40"/>
      <c r="I1037" s="40"/>
      <c r="J1037" s="40"/>
      <c r="K1037" s="40"/>
      <c r="L1037" s="40"/>
      <c r="M1037" s="40"/>
      <c r="N1037" s="40"/>
      <c r="O1037" s="40"/>
      <c r="P1037" s="40"/>
      <c r="Q1037" s="40"/>
      <c r="R1037" s="40"/>
      <c r="S1037" s="40"/>
    </row>
    <row r="1038" spans="1:19" ht="14.25">
      <c r="A1038" s="40"/>
      <c r="B1038" s="40"/>
      <c r="C1038" s="40"/>
      <c r="D1038" s="40"/>
      <c r="E1038" s="40"/>
      <c r="F1038" s="40"/>
      <c r="G1038" s="40"/>
      <c r="H1038" s="40"/>
      <c r="I1038" s="40"/>
      <c r="J1038" s="40"/>
      <c r="K1038" s="40"/>
      <c r="L1038" s="40"/>
      <c r="M1038" s="40"/>
      <c r="N1038" s="40"/>
      <c r="O1038" s="40"/>
      <c r="P1038" s="40"/>
      <c r="Q1038" s="40"/>
      <c r="R1038" s="40"/>
      <c r="S1038" s="40"/>
    </row>
    <row r="1039" spans="1:19" ht="14.25">
      <c r="A1039" s="40"/>
      <c r="B1039" s="40"/>
      <c r="C1039" s="40"/>
      <c r="D1039" s="40"/>
      <c r="E1039" s="40"/>
      <c r="F1039" s="40"/>
      <c r="G1039" s="40"/>
      <c r="H1039" s="40"/>
      <c r="I1039" s="40"/>
      <c r="J1039" s="40"/>
      <c r="K1039" s="40"/>
      <c r="L1039" s="40"/>
      <c r="M1039" s="40"/>
      <c r="N1039" s="40"/>
      <c r="O1039" s="40"/>
      <c r="P1039" s="40"/>
      <c r="Q1039" s="40"/>
      <c r="R1039" s="40"/>
      <c r="S1039" s="40"/>
    </row>
    <row r="1040" spans="1:19" ht="14.25">
      <c r="A1040" s="40"/>
      <c r="B1040" s="40"/>
      <c r="C1040" s="40"/>
      <c r="D1040" s="40"/>
      <c r="E1040" s="40"/>
      <c r="F1040" s="40"/>
      <c r="G1040" s="40"/>
      <c r="H1040" s="40"/>
      <c r="I1040" s="40"/>
      <c r="J1040" s="40"/>
      <c r="K1040" s="40"/>
      <c r="L1040" s="40"/>
      <c r="M1040" s="40"/>
      <c r="N1040" s="40"/>
      <c r="O1040" s="40"/>
      <c r="P1040" s="40"/>
      <c r="Q1040" s="40"/>
      <c r="R1040" s="40"/>
      <c r="S1040" s="40"/>
    </row>
    <row r="1041" spans="1:19" ht="14.25">
      <c r="A1041" s="40"/>
      <c r="B1041" s="40"/>
      <c r="C1041" s="40"/>
      <c r="D1041" s="40"/>
      <c r="E1041" s="40"/>
      <c r="F1041" s="40"/>
      <c r="G1041" s="40"/>
      <c r="H1041" s="40"/>
      <c r="I1041" s="40"/>
      <c r="J1041" s="40"/>
      <c r="K1041" s="40"/>
      <c r="L1041" s="40"/>
      <c r="M1041" s="40"/>
      <c r="N1041" s="40"/>
      <c r="O1041" s="40"/>
      <c r="P1041" s="40"/>
      <c r="Q1041" s="40"/>
      <c r="R1041" s="40"/>
      <c r="S1041" s="40"/>
    </row>
    <row r="1042" spans="1:19" ht="14.25">
      <c r="A1042" s="40"/>
      <c r="B1042" s="40"/>
      <c r="C1042" s="40"/>
      <c r="D1042" s="40"/>
      <c r="E1042" s="40"/>
      <c r="F1042" s="40"/>
      <c r="G1042" s="40"/>
      <c r="H1042" s="40"/>
      <c r="I1042" s="40"/>
      <c r="J1042" s="40"/>
      <c r="K1042" s="40"/>
      <c r="L1042" s="40"/>
      <c r="M1042" s="40"/>
      <c r="N1042" s="40"/>
      <c r="O1042" s="40"/>
      <c r="P1042" s="40"/>
      <c r="Q1042" s="40"/>
      <c r="R1042" s="40"/>
      <c r="S1042" s="40"/>
    </row>
    <row r="1043" spans="1:19" ht="14.25">
      <c r="A1043" s="40"/>
      <c r="B1043" s="40"/>
      <c r="C1043" s="40"/>
      <c r="D1043" s="40"/>
      <c r="E1043" s="40"/>
      <c r="F1043" s="40"/>
      <c r="G1043" s="40"/>
      <c r="H1043" s="40"/>
      <c r="I1043" s="40"/>
      <c r="J1043" s="40"/>
      <c r="K1043" s="40"/>
      <c r="L1043" s="40"/>
      <c r="M1043" s="40"/>
      <c r="N1043" s="40"/>
      <c r="O1043" s="40"/>
      <c r="P1043" s="40"/>
      <c r="Q1043" s="40"/>
      <c r="R1043" s="40"/>
      <c r="S1043" s="40"/>
    </row>
    <row r="1044" spans="1:19" ht="14.25">
      <c r="A1044" s="40"/>
      <c r="B1044" s="40"/>
      <c r="C1044" s="40"/>
      <c r="D1044" s="40"/>
      <c r="E1044" s="40"/>
      <c r="F1044" s="40"/>
      <c r="G1044" s="40"/>
      <c r="H1044" s="40"/>
      <c r="I1044" s="40"/>
      <c r="J1044" s="40"/>
      <c r="K1044" s="40"/>
      <c r="L1044" s="40"/>
      <c r="M1044" s="40"/>
      <c r="N1044" s="40"/>
      <c r="O1044" s="40"/>
      <c r="P1044" s="40"/>
      <c r="Q1044" s="40"/>
      <c r="R1044" s="40"/>
      <c r="S1044" s="40"/>
    </row>
    <row r="1045" spans="1:19" ht="14.25">
      <c r="A1045" s="40"/>
      <c r="B1045" s="40"/>
      <c r="C1045" s="40"/>
      <c r="D1045" s="40"/>
      <c r="E1045" s="40"/>
      <c r="F1045" s="40"/>
      <c r="G1045" s="40"/>
      <c r="H1045" s="40"/>
      <c r="I1045" s="40"/>
      <c r="J1045" s="40"/>
      <c r="K1045" s="40"/>
      <c r="L1045" s="40"/>
      <c r="M1045" s="40"/>
      <c r="N1045" s="40"/>
      <c r="O1045" s="40"/>
      <c r="P1045" s="40"/>
      <c r="Q1045" s="40"/>
      <c r="R1045" s="40"/>
      <c r="S1045" s="40"/>
    </row>
    <row r="1046" spans="1:19" ht="14.25">
      <c r="A1046" s="40"/>
      <c r="B1046" s="40"/>
      <c r="C1046" s="40"/>
      <c r="D1046" s="40"/>
      <c r="E1046" s="40"/>
      <c r="F1046" s="40"/>
      <c r="G1046" s="40"/>
      <c r="H1046" s="40"/>
      <c r="I1046" s="40"/>
      <c r="J1046" s="40"/>
      <c r="K1046" s="40"/>
      <c r="L1046" s="40"/>
      <c r="M1046" s="40"/>
      <c r="N1046" s="40"/>
      <c r="O1046" s="40"/>
      <c r="P1046" s="40"/>
      <c r="Q1046" s="40"/>
      <c r="R1046" s="40"/>
      <c r="S1046" s="40"/>
    </row>
    <row r="1047" spans="1:19" ht="14.25">
      <c r="A1047" s="40"/>
      <c r="B1047" s="40"/>
      <c r="C1047" s="40"/>
      <c r="D1047" s="40"/>
      <c r="E1047" s="40"/>
      <c r="F1047" s="40"/>
      <c r="G1047" s="40"/>
      <c r="H1047" s="40"/>
      <c r="I1047" s="40"/>
      <c r="J1047" s="40"/>
      <c r="K1047" s="40"/>
      <c r="L1047" s="40"/>
      <c r="M1047" s="40"/>
      <c r="N1047" s="40"/>
      <c r="O1047" s="40"/>
      <c r="P1047" s="40"/>
      <c r="Q1047" s="40"/>
      <c r="R1047" s="40"/>
      <c r="S1047" s="40"/>
    </row>
    <row r="1048" spans="1:19" ht="14.25">
      <c r="A1048" s="40"/>
      <c r="B1048" s="40"/>
      <c r="C1048" s="40"/>
      <c r="D1048" s="40"/>
      <c r="E1048" s="40"/>
      <c r="F1048" s="40"/>
      <c r="G1048" s="40"/>
      <c r="H1048" s="40"/>
      <c r="I1048" s="40"/>
      <c r="J1048" s="40"/>
      <c r="K1048" s="40"/>
      <c r="L1048" s="40"/>
      <c r="M1048" s="40"/>
      <c r="N1048" s="40"/>
      <c r="O1048" s="40"/>
      <c r="P1048" s="40"/>
      <c r="Q1048" s="40"/>
      <c r="R1048" s="40"/>
      <c r="S1048" s="40"/>
    </row>
    <row r="1049" spans="1:19" ht="14.25">
      <c r="A1049" s="40"/>
      <c r="B1049" s="40"/>
      <c r="C1049" s="40"/>
      <c r="D1049" s="40"/>
      <c r="E1049" s="40"/>
      <c r="F1049" s="40"/>
      <c r="G1049" s="40"/>
      <c r="H1049" s="40"/>
      <c r="I1049" s="40"/>
      <c r="J1049" s="40"/>
      <c r="K1049" s="40"/>
      <c r="L1049" s="40"/>
      <c r="M1049" s="40"/>
      <c r="N1049" s="40"/>
      <c r="O1049" s="40"/>
      <c r="P1049" s="40"/>
      <c r="Q1049" s="40"/>
      <c r="R1049" s="40"/>
      <c r="S1049" s="40"/>
    </row>
    <row r="1050" spans="1:19" ht="14.25">
      <c r="A1050" s="40"/>
      <c r="B1050" s="40"/>
      <c r="C1050" s="40"/>
      <c r="D1050" s="40"/>
      <c r="E1050" s="40"/>
      <c r="F1050" s="40"/>
      <c r="G1050" s="40"/>
      <c r="H1050" s="40"/>
      <c r="I1050" s="40"/>
      <c r="J1050" s="40"/>
      <c r="K1050" s="40"/>
      <c r="L1050" s="40"/>
      <c r="M1050" s="40"/>
      <c r="N1050" s="40"/>
      <c r="O1050" s="40"/>
      <c r="P1050" s="40"/>
      <c r="Q1050" s="40"/>
      <c r="R1050" s="40"/>
      <c r="S1050" s="40"/>
    </row>
    <row r="1051" spans="1:19" ht="14.25">
      <c r="A1051" s="40"/>
      <c r="B1051" s="40"/>
      <c r="C1051" s="40"/>
      <c r="D1051" s="40"/>
      <c r="E1051" s="40"/>
      <c r="F1051" s="40"/>
      <c r="G1051" s="40"/>
      <c r="H1051" s="40"/>
      <c r="I1051" s="40"/>
      <c r="J1051" s="40"/>
      <c r="K1051" s="40"/>
      <c r="L1051" s="40"/>
      <c r="M1051" s="40"/>
      <c r="N1051" s="40"/>
      <c r="O1051" s="40"/>
      <c r="P1051" s="40"/>
      <c r="Q1051" s="40"/>
      <c r="R1051" s="40"/>
      <c r="S1051" s="40"/>
    </row>
    <row r="1052" spans="1:19" ht="14.25">
      <c r="A1052" s="40"/>
      <c r="B1052" s="40"/>
      <c r="C1052" s="40"/>
      <c r="D1052" s="40"/>
      <c r="E1052" s="40"/>
      <c r="F1052" s="40"/>
      <c r="G1052" s="40"/>
      <c r="H1052" s="40"/>
      <c r="I1052" s="40"/>
      <c r="J1052" s="40"/>
      <c r="K1052" s="40"/>
      <c r="L1052" s="40"/>
      <c r="M1052" s="40"/>
      <c r="N1052" s="40"/>
      <c r="O1052" s="40"/>
      <c r="P1052" s="40"/>
      <c r="Q1052" s="40"/>
      <c r="R1052" s="40"/>
      <c r="S1052" s="40"/>
    </row>
    <row r="1053" spans="1:19" ht="14.25">
      <c r="A1053" s="40"/>
      <c r="B1053" s="40"/>
      <c r="C1053" s="40"/>
      <c r="D1053" s="40"/>
      <c r="E1053" s="40"/>
      <c r="F1053" s="40"/>
      <c r="G1053" s="40"/>
      <c r="H1053" s="40"/>
      <c r="I1053" s="40"/>
      <c r="J1053" s="40"/>
      <c r="K1053" s="40"/>
      <c r="L1053" s="40"/>
      <c r="M1053" s="40"/>
      <c r="N1053" s="40"/>
      <c r="O1053" s="40"/>
      <c r="P1053" s="40"/>
      <c r="Q1053" s="40"/>
      <c r="R1053" s="40"/>
      <c r="S1053" s="40"/>
    </row>
    <row r="1054" spans="1:19" ht="14.25">
      <c r="A1054" s="40"/>
      <c r="B1054" s="40"/>
      <c r="C1054" s="40"/>
      <c r="D1054" s="40"/>
      <c r="E1054" s="40"/>
      <c r="F1054" s="40"/>
      <c r="G1054" s="40"/>
      <c r="H1054" s="40"/>
      <c r="I1054" s="40"/>
      <c r="J1054" s="40"/>
      <c r="K1054" s="40"/>
      <c r="L1054" s="40"/>
      <c r="M1054" s="40"/>
      <c r="N1054" s="40"/>
      <c r="O1054" s="40"/>
      <c r="P1054" s="40"/>
      <c r="Q1054" s="40"/>
      <c r="R1054" s="40"/>
      <c r="S1054" s="40"/>
    </row>
    <row r="1055" spans="1:19" ht="14.25">
      <c r="A1055" s="40"/>
      <c r="B1055" s="40"/>
      <c r="C1055" s="40"/>
      <c r="D1055" s="40"/>
      <c r="E1055" s="40"/>
      <c r="F1055" s="40"/>
      <c r="G1055" s="40"/>
      <c r="H1055" s="40"/>
      <c r="I1055" s="40"/>
      <c r="J1055" s="40"/>
      <c r="K1055" s="40"/>
      <c r="L1055" s="40"/>
      <c r="M1055" s="40"/>
      <c r="N1055" s="40"/>
      <c r="O1055" s="40"/>
      <c r="P1055" s="40"/>
      <c r="Q1055" s="40"/>
      <c r="R1055" s="40"/>
      <c r="S1055" s="40"/>
    </row>
    <row r="1056" spans="1:19" ht="14.25">
      <c r="A1056" s="40"/>
      <c r="B1056" s="40"/>
      <c r="C1056" s="40"/>
      <c r="D1056" s="40"/>
      <c r="E1056" s="40"/>
      <c r="F1056" s="40"/>
      <c r="G1056" s="40"/>
      <c r="H1056" s="40"/>
      <c r="I1056" s="40"/>
      <c r="J1056" s="40"/>
      <c r="K1056" s="40"/>
      <c r="L1056" s="40"/>
      <c r="M1056" s="40"/>
      <c r="N1056" s="40"/>
      <c r="O1056" s="40"/>
      <c r="P1056" s="40"/>
      <c r="Q1056" s="40"/>
      <c r="R1056" s="40"/>
      <c r="S1056" s="40"/>
    </row>
    <row r="1057" spans="1:19" ht="14.25">
      <c r="A1057" s="40"/>
      <c r="B1057" s="40"/>
      <c r="C1057" s="40"/>
      <c r="D1057" s="40"/>
      <c r="E1057" s="40"/>
      <c r="F1057" s="40"/>
      <c r="G1057" s="40"/>
      <c r="H1057" s="40"/>
      <c r="I1057" s="40"/>
      <c r="J1057" s="40"/>
      <c r="K1057" s="40"/>
      <c r="L1057" s="40"/>
      <c r="M1057" s="40"/>
      <c r="N1057" s="40"/>
      <c r="O1057" s="40"/>
      <c r="P1057" s="40"/>
      <c r="Q1057" s="40"/>
      <c r="R1057" s="40"/>
      <c r="S1057" s="40"/>
    </row>
    <row r="1058" spans="1:19" ht="14.25">
      <c r="A1058" s="40"/>
      <c r="B1058" s="40"/>
      <c r="C1058" s="40"/>
      <c r="D1058" s="40"/>
      <c r="E1058" s="40"/>
      <c r="F1058" s="40"/>
      <c r="G1058" s="40"/>
      <c r="H1058" s="40"/>
      <c r="I1058" s="40"/>
      <c r="J1058" s="40"/>
      <c r="K1058" s="40"/>
      <c r="L1058" s="40"/>
      <c r="M1058" s="40"/>
      <c r="N1058" s="40"/>
      <c r="O1058" s="40"/>
      <c r="P1058" s="40"/>
      <c r="Q1058" s="40"/>
      <c r="R1058" s="40"/>
      <c r="S1058" s="40"/>
    </row>
    <row r="1059" spans="1:19" ht="14.25">
      <c r="A1059" s="40"/>
      <c r="B1059" s="40"/>
      <c r="C1059" s="40"/>
      <c r="D1059" s="40"/>
      <c r="E1059" s="40"/>
      <c r="F1059" s="40"/>
      <c r="G1059" s="40"/>
      <c r="H1059" s="40"/>
      <c r="I1059" s="40"/>
      <c r="J1059" s="40"/>
      <c r="K1059" s="40"/>
      <c r="L1059" s="40"/>
      <c r="M1059" s="40"/>
      <c r="N1059" s="40"/>
      <c r="O1059" s="40"/>
      <c r="P1059" s="40"/>
      <c r="Q1059" s="40"/>
      <c r="R1059" s="40"/>
      <c r="S1059" s="40"/>
    </row>
    <row r="1060" spans="1:19" ht="14.25">
      <c r="A1060" s="40"/>
      <c r="B1060" s="40"/>
      <c r="C1060" s="40"/>
      <c r="D1060" s="40"/>
      <c r="E1060" s="40"/>
      <c r="F1060" s="40"/>
      <c r="G1060" s="40"/>
      <c r="H1060" s="40"/>
      <c r="I1060" s="40"/>
      <c r="J1060" s="40"/>
      <c r="K1060" s="40"/>
      <c r="L1060" s="40"/>
      <c r="M1060" s="40"/>
      <c r="N1060" s="40"/>
      <c r="O1060" s="40"/>
      <c r="P1060" s="40"/>
      <c r="Q1060" s="40"/>
      <c r="R1060" s="40"/>
      <c r="S1060" s="40"/>
    </row>
    <row r="1061" spans="1:19" ht="14.25">
      <c r="A1061" s="40"/>
      <c r="B1061" s="40"/>
      <c r="C1061" s="40"/>
      <c r="D1061" s="40"/>
      <c r="E1061" s="40"/>
      <c r="F1061" s="40"/>
      <c r="G1061" s="40"/>
      <c r="H1061" s="40"/>
      <c r="I1061" s="40"/>
      <c r="J1061" s="40"/>
      <c r="K1061" s="40"/>
      <c r="L1061" s="40"/>
      <c r="M1061" s="40"/>
      <c r="N1061" s="40"/>
      <c r="O1061" s="40"/>
      <c r="P1061" s="40"/>
      <c r="Q1061" s="40"/>
      <c r="R1061" s="40"/>
      <c r="S1061" s="40"/>
    </row>
    <row r="1062" spans="1:19" ht="14.25">
      <c r="A1062" s="40"/>
      <c r="B1062" s="40"/>
      <c r="C1062" s="40"/>
      <c r="D1062" s="40"/>
      <c r="E1062" s="40"/>
      <c r="F1062" s="40"/>
      <c r="G1062" s="40"/>
      <c r="H1062" s="40"/>
      <c r="I1062" s="40"/>
      <c r="J1062" s="40"/>
      <c r="K1062" s="40"/>
      <c r="L1062" s="40"/>
      <c r="M1062" s="40"/>
      <c r="N1062" s="40"/>
      <c r="O1062" s="40"/>
      <c r="P1062" s="40"/>
      <c r="Q1062" s="40"/>
      <c r="R1062" s="40"/>
      <c r="S1062" s="40"/>
    </row>
    <row r="1063" spans="1:19" ht="14.25">
      <c r="A1063" s="40"/>
      <c r="B1063" s="40"/>
      <c r="C1063" s="40"/>
      <c r="D1063" s="40"/>
      <c r="E1063" s="40"/>
      <c r="F1063" s="40"/>
      <c r="G1063" s="40"/>
      <c r="H1063" s="40"/>
      <c r="I1063" s="40"/>
      <c r="J1063" s="40"/>
      <c r="K1063" s="40"/>
      <c r="L1063" s="40"/>
      <c r="M1063" s="40"/>
      <c r="N1063" s="40"/>
      <c r="O1063" s="40"/>
      <c r="P1063" s="40"/>
      <c r="Q1063" s="40"/>
      <c r="R1063" s="40"/>
      <c r="S1063" s="40"/>
    </row>
    <row r="1064" spans="1:19" ht="14.25">
      <c r="A1064" s="40"/>
      <c r="B1064" s="40"/>
      <c r="C1064" s="40"/>
      <c r="D1064" s="40"/>
      <c r="E1064" s="40"/>
      <c r="F1064" s="40"/>
      <c r="G1064" s="40"/>
      <c r="H1064" s="40"/>
      <c r="I1064" s="40"/>
      <c r="J1064" s="40"/>
      <c r="K1064" s="40"/>
      <c r="L1064" s="40"/>
      <c r="M1064" s="40"/>
      <c r="N1064" s="40"/>
      <c r="O1064" s="40"/>
      <c r="P1064" s="40"/>
      <c r="Q1064" s="40"/>
      <c r="R1064" s="40"/>
      <c r="S1064" s="40"/>
    </row>
    <row r="1065" spans="1:19" ht="14.25">
      <c r="A1065" s="40"/>
      <c r="B1065" s="40"/>
      <c r="C1065" s="40"/>
      <c r="D1065" s="40"/>
      <c r="E1065" s="40"/>
      <c r="F1065" s="40"/>
      <c r="G1065" s="40"/>
      <c r="H1065" s="40"/>
      <c r="I1065" s="40"/>
      <c r="J1065" s="40"/>
      <c r="K1065" s="40"/>
      <c r="L1065" s="40"/>
      <c r="M1065" s="40"/>
      <c r="N1065" s="40"/>
      <c r="O1065" s="40"/>
      <c r="P1065" s="40"/>
      <c r="Q1065" s="40"/>
      <c r="R1065" s="40"/>
      <c r="S1065" s="40"/>
    </row>
    <row r="1066" spans="1:19" ht="14.25">
      <c r="A1066" s="40"/>
      <c r="B1066" s="40"/>
      <c r="C1066" s="40"/>
      <c r="D1066" s="40"/>
      <c r="E1066" s="40"/>
      <c r="F1066" s="40"/>
      <c r="G1066" s="40"/>
      <c r="H1066" s="40"/>
      <c r="I1066" s="40"/>
      <c r="J1066" s="40"/>
      <c r="K1066" s="40"/>
      <c r="L1066" s="40"/>
      <c r="M1066" s="40"/>
      <c r="N1066" s="40"/>
      <c r="O1066" s="40"/>
      <c r="P1066" s="40"/>
      <c r="Q1066" s="40"/>
      <c r="R1066" s="40"/>
      <c r="S1066" s="40"/>
    </row>
    <row r="1067" spans="1:19" ht="14.25">
      <c r="A1067" s="40"/>
      <c r="B1067" s="40"/>
      <c r="C1067" s="40"/>
      <c r="D1067" s="40"/>
      <c r="E1067" s="40"/>
      <c r="F1067" s="40"/>
      <c r="G1067" s="40"/>
      <c r="H1067" s="40"/>
      <c r="I1067" s="40"/>
      <c r="J1067" s="40"/>
      <c r="K1067" s="40"/>
      <c r="L1067" s="40"/>
      <c r="M1067" s="40"/>
      <c r="N1067" s="40"/>
      <c r="O1067" s="40"/>
      <c r="P1067" s="40"/>
      <c r="Q1067" s="40"/>
      <c r="R1067" s="40"/>
      <c r="S1067" s="40"/>
    </row>
    <row r="1068" spans="1:19" ht="14.25">
      <c r="A1068" s="40"/>
      <c r="B1068" s="40"/>
      <c r="C1068" s="40"/>
      <c r="D1068" s="40"/>
      <c r="E1068" s="40"/>
      <c r="F1068" s="40"/>
      <c r="G1068" s="40"/>
      <c r="H1068" s="40"/>
      <c r="I1068" s="40"/>
      <c r="J1068" s="40"/>
      <c r="K1068" s="40"/>
      <c r="L1068" s="40"/>
      <c r="M1068" s="40"/>
      <c r="N1068" s="40"/>
      <c r="O1068" s="40"/>
      <c r="P1068" s="40"/>
      <c r="Q1068" s="40"/>
      <c r="R1068" s="40"/>
      <c r="S1068" s="40"/>
    </row>
    <row r="1069" spans="1:19" ht="14.25">
      <c r="A1069" s="40"/>
      <c r="B1069" s="40"/>
      <c r="C1069" s="40"/>
      <c r="D1069" s="40"/>
      <c r="E1069" s="40"/>
      <c r="F1069" s="40"/>
      <c r="G1069" s="40"/>
      <c r="H1069" s="40"/>
      <c r="I1069" s="40"/>
      <c r="J1069" s="40"/>
      <c r="K1069" s="40"/>
      <c r="L1069" s="40"/>
      <c r="M1069" s="40"/>
      <c r="N1069" s="40"/>
      <c r="O1069" s="40"/>
      <c r="P1069" s="40"/>
      <c r="Q1069" s="40"/>
      <c r="R1069" s="40"/>
      <c r="S1069" s="40"/>
    </row>
    <row r="1070" spans="1:19" ht="14.25">
      <c r="A1070" s="40"/>
      <c r="B1070" s="40"/>
      <c r="C1070" s="40"/>
      <c r="D1070" s="40"/>
      <c r="E1070" s="40"/>
      <c r="F1070" s="40"/>
      <c r="G1070" s="40"/>
      <c r="H1070" s="40"/>
      <c r="I1070" s="40"/>
      <c r="J1070" s="40"/>
      <c r="K1070" s="40"/>
      <c r="L1070" s="40"/>
      <c r="M1070" s="40"/>
      <c r="N1070" s="40"/>
      <c r="O1070" s="40"/>
      <c r="P1070" s="40"/>
      <c r="Q1070" s="40"/>
      <c r="R1070" s="40"/>
      <c r="S1070" s="40"/>
    </row>
    <row r="1071" spans="1:19" ht="14.25">
      <c r="A1071" s="40"/>
      <c r="B1071" s="40"/>
      <c r="C1071" s="40"/>
      <c r="D1071" s="40"/>
      <c r="E1071" s="40"/>
      <c r="F1071" s="40"/>
      <c r="G1071" s="40"/>
      <c r="H1071" s="40"/>
      <c r="I1071" s="40"/>
      <c r="J1071" s="40"/>
      <c r="K1071" s="40"/>
      <c r="L1071" s="40"/>
      <c r="M1071" s="40"/>
      <c r="N1071" s="40"/>
      <c r="O1071" s="40"/>
      <c r="P1071" s="40"/>
      <c r="Q1071" s="40"/>
      <c r="R1071" s="40"/>
      <c r="S1071" s="40"/>
    </row>
    <row r="1072" spans="1:19" ht="14.25">
      <c r="A1072" s="40"/>
      <c r="B1072" s="40"/>
      <c r="C1072" s="40"/>
      <c r="D1072" s="40"/>
      <c r="E1072" s="40"/>
      <c r="F1072" s="40"/>
      <c r="G1072" s="40"/>
      <c r="H1072" s="40"/>
      <c r="I1072" s="40"/>
      <c r="J1072" s="40"/>
      <c r="K1072" s="40"/>
      <c r="L1072" s="40"/>
      <c r="M1072" s="40"/>
      <c r="N1072" s="40"/>
      <c r="O1072" s="40"/>
      <c r="P1072" s="40"/>
      <c r="Q1072" s="40"/>
      <c r="R1072" s="40"/>
      <c r="S1072" s="40"/>
    </row>
    <row r="1073" spans="1:19" ht="14.25">
      <c r="A1073" s="40"/>
      <c r="B1073" s="40"/>
      <c r="C1073" s="40"/>
      <c r="D1073" s="40"/>
      <c r="E1073" s="40"/>
      <c r="F1073" s="40"/>
      <c r="G1073" s="40"/>
      <c r="H1073" s="40"/>
      <c r="I1073" s="40"/>
      <c r="J1073" s="40"/>
      <c r="K1073" s="40"/>
      <c r="L1073" s="40"/>
      <c r="M1073" s="40"/>
      <c r="N1073" s="40"/>
      <c r="O1073" s="40"/>
      <c r="P1073" s="40"/>
      <c r="Q1073" s="40"/>
      <c r="R1073" s="40"/>
      <c r="S1073" s="40"/>
    </row>
    <row r="1074" spans="1:19" ht="14.25">
      <c r="A1074" s="40"/>
      <c r="B1074" s="40"/>
      <c r="C1074" s="40"/>
      <c r="D1074" s="40"/>
      <c r="E1074" s="40"/>
      <c r="F1074" s="40"/>
      <c r="G1074" s="40"/>
      <c r="H1074" s="40"/>
      <c r="I1074" s="40"/>
      <c r="J1074" s="40"/>
      <c r="K1074" s="40"/>
      <c r="L1074" s="40"/>
      <c r="M1074" s="40"/>
      <c r="N1074" s="40"/>
      <c r="O1074" s="40"/>
      <c r="P1074" s="40"/>
      <c r="Q1074" s="40"/>
      <c r="R1074" s="40"/>
      <c r="S1074" s="40"/>
    </row>
    <row r="1075" spans="1:19" ht="14.25">
      <c r="A1075" s="40"/>
      <c r="B1075" s="40"/>
      <c r="C1075" s="40"/>
      <c r="D1075" s="40"/>
      <c r="E1075" s="40"/>
      <c r="F1075" s="40"/>
      <c r="G1075" s="40"/>
      <c r="H1075" s="40"/>
      <c r="I1075" s="40"/>
      <c r="J1075" s="40"/>
      <c r="K1075" s="40"/>
      <c r="L1075" s="40"/>
      <c r="M1075" s="40"/>
      <c r="N1075" s="40"/>
      <c r="O1075" s="40"/>
      <c r="P1075" s="40"/>
      <c r="Q1075" s="40"/>
      <c r="R1075" s="40"/>
      <c r="S1075" s="40"/>
    </row>
    <row r="1076" spans="1:19" ht="14.25">
      <c r="A1076" s="40"/>
      <c r="B1076" s="40"/>
      <c r="C1076" s="40"/>
      <c r="D1076" s="40"/>
      <c r="E1076" s="40"/>
      <c r="F1076" s="40"/>
      <c r="G1076" s="40"/>
      <c r="H1076" s="40"/>
      <c r="I1076" s="40"/>
      <c r="J1076" s="40"/>
      <c r="K1076" s="40"/>
      <c r="L1076" s="40"/>
      <c r="M1076" s="40"/>
      <c r="N1076" s="40"/>
      <c r="O1076" s="40"/>
      <c r="P1076" s="40"/>
      <c r="Q1076" s="40"/>
      <c r="R1076" s="40"/>
      <c r="S1076" s="40"/>
    </row>
    <row r="1077" spans="1:19" ht="14.25">
      <c r="A1077" s="40"/>
      <c r="B1077" s="40"/>
      <c r="C1077" s="40"/>
      <c r="D1077" s="40"/>
      <c r="E1077" s="40"/>
      <c r="F1077" s="40"/>
      <c r="G1077" s="40"/>
      <c r="H1077" s="40"/>
      <c r="I1077" s="40"/>
      <c r="J1077" s="40"/>
      <c r="K1077" s="40"/>
      <c r="L1077" s="40"/>
      <c r="M1077" s="40"/>
      <c r="N1077" s="40"/>
      <c r="O1077" s="40"/>
      <c r="P1077" s="40"/>
      <c r="Q1077" s="40"/>
      <c r="R1077" s="40"/>
      <c r="S1077" s="40"/>
    </row>
    <row r="1078" spans="1:19" ht="14.25">
      <c r="A1078" s="40"/>
      <c r="B1078" s="40"/>
      <c r="C1078" s="40"/>
      <c r="D1078" s="40"/>
      <c r="E1078" s="40"/>
      <c r="F1078" s="40"/>
      <c r="G1078" s="40"/>
      <c r="H1078" s="40"/>
      <c r="I1078" s="40"/>
      <c r="J1078" s="40"/>
      <c r="K1078" s="40"/>
      <c r="L1078" s="40"/>
      <c r="M1078" s="40"/>
      <c r="N1078" s="40"/>
      <c r="O1078" s="40"/>
      <c r="P1078" s="40"/>
      <c r="Q1078" s="40"/>
      <c r="R1078" s="40"/>
      <c r="S1078" s="40"/>
    </row>
    <row r="1079" spans="1:19" ht="14.25">
      <c r="A1079" s="40"/>
      <c r="B1079" s="40"/>
      <c r="C1079" s="40"/>
      <c r="D1079" s="40"/>
      <c r="E1079" s="40"/>
      <c r="F1079" s="40"/>
      <c r="G1079" s="40"/>
      <c r="H1079" s="40"/>
      <c r="I1079" s="40"/>
      <c r="J1079" s="40"/>
      <c r="K1079" s="40"/>
      <c r="L1079" s="40"/>
      <c r="M1079" s="40"/>
      <c r="N1079" s="40"/>
      <c r="O1079" s="40"/>
      <c r="P1079" s="40"/>
      <c r="Q1079" s="40"/>
      <c r="R1079" s="40"/>
      <c r="S1079" s="40"/>
    </row>
    <row r="1080" spans="1:19" ht="14.25">
      <c r="A1080" s="40"/>
      <c r="B1080" s="40"/>
      <c r="C1080" s="40"/>
      <c r="D1080" s="40"/>
      <c r="E1080" s="40"/>
      <c r="F1080" s="40"/>
      <c r="G1080" s="40"/>
      <c r="H1080" s="40"/>
      <c r="I1080" s="40"/>
      <c r="J1080" s="40"/>
      <c r="K1080" s="40"/>
      <c r="L1080" s="40"/>
      <c r="M1080" s="40"/>
      <c r="N1080" s="40"/>
      <c r="O1080" s="40"/>
      <c r="P1080" s="40"/>
      <c r="Q1080" s="40"/>
      <c r="R1080" s="40"/>
      <c r="S1080" s="40"/>
    </row>
    <row r="1081" spans="1:19" ht="14.25">
      <c r="A1081" s="40"/>
      <c r="B1081" s="40"/>
      <c r="C1081" s="40"/>
      <c r="D1081" s="40"/>
      <c r="E1081" s="40"/>
      <c r="F1081" s="40"/>
      <c r="G1081" s="40"/>
      <c r="H1081" s="40"/>
      <c r="I1081" s="40"/>
      <c r="J1081" s="40"/>
      <c r="K1081" s="40"/>
      <c r="L1081" s="40"/>
      <c r="M1081" s="40"/>
      <c r="N1081" s="40"/>
      <c r="O1081" s="40"/>
      <c r="P1081" s="40"/>
      <c r="Q1081" s="40"/>
      <c r="R1081" s="40"/>
      <c r="S1081" s="40"/>
    </row>
    <row r="1082" spans="1:19" ht="14.25">
      <c r="A1082" s="40"/>
      <c r="B1082" s="40"/>
      <c r="C1082" s="40"/>
      <c r="D1082" s="40"/>
      <c r="E1082" s="40"/>
      <c r="F1082" s="40"/>
      <c r="G1082" s="40"/>
      <c r="H1082" s="40"/>
      <c r="I1082" s="40"/>
      <c r="J1082" s="40"/>
      <c r="K1082" s="40"/>
      <c r="L1082" s="40"/>
      <c r="M1082" s="40"/>
      <c r="N1082" s="40"/>
      <c r="O1082" s="40"/>
      <c r="P1082" s="40"/>
      <c r="Q1082" s="40"/>
      <c r="R1082" s="40"/>
      <c r="S1082" s="40"/>
    </row>
    <row r="1083" spans="1:19" ht="14.25">
      <c r="A1083" s="40"/>
      <c r="B1083" s="40"/>
      <c r="C1083" s="40"/>
      <c r="D1083" s="40"/>
      <c r="E1083" s="40"/>
      <c r="F1083" s="40"/>
      <c r="G1083" s="40"/>
      <c r="H1083" s="40"/>
      <c r="I1083" s="40"/>
      <c r="J1083" s="40"/>
      <c r="K1083" s="40"/>
      <c r="L1083" s="40"/>
      <c r="M1083" s="40"/>
      <c r="N1083" s="40"/>
      <c r="O1083" s="40"/>
      <c r="P1083" s="40"/>
      <c r="Q1083" s="40"/>
      <c r="R1083" s="40"/>
      <c r="S1083" s="40"/>
    </row>
    <row r="1084" spans="1:19" ht="14.25">
      <c r="A1084" s="40"/>
      <c r="B1084" s="40"/>
      <c r="C1084" s="40"/>
      <c r="D1084" s="40"/>
      <c r="E1084" s="40"/>
      <c r="F1084" s="40"/>
      <c r="G1084" s="40"/>
      <c r="H1084" s="40"/>
      <c r="I1084" s="40"/>
      <c r="J1084" s="40"/>
      <c r="K1084" s="40"/>
      <c r="L1084" s="40"/>
      <c r="M1084" s="40"/>
      <c r="N1084" s="40"/>
      <c r="O1084" s="40"/>
      <c r="P1084" s="40"/>
      <c r="Q1084" s="40"/>
      <c r="R1084" s="40"/>
      <c r="S1084" s="40"/>
    </row>
    <row r="1085" spans="1:19" ht="14.25">
      <c r="A1085" s="40"/>
      <c r="B1085" s="40"/>
      <c r="C1085" s="40"/>
      <c r="D1085" s="40"/>
      <c r="E1085" s="40"/>
      <c r="F1085" s="40"/>
      <c r="G1085" s="40"/>
      <c r="H1085" s="40"/>
      <c r="I1085" s="40"/>
      <c r="J1085" s="40"/>
      <c r="K1085" s="40"/>
      <c r="L1085" s="40"/>
      <c r="M1085" s="40"/>
      <c r="N1085" s="40"/>
      <c r="O1085" s="40"/>
      <c r="P1085" s="40"/>
      <c r="Q1085" s="40"/>
      <c r="R1085" s="40"/>
      <c r="S1085" s="40"/>
    </row>
    <row r="1086" spans="1:19" ht="14.25">
      <c r="A1086" s="40"/>
      <c r="B1086" s="40"/>
      <c r="C1086" s="40"/>
      <c r="D1086" s="40"/>
      <c r="E1086" s="40"/>
      <c r="F1086" s="40"/>
      <c r="G1086" s="40"/>
      <c r="H1086" s="40"/>
      <c r="I1086" s="40"/>
      <c r="J1086" s="40"/>
      <c r="K1086" s="40"/>
      <c r="L1086" s="40"/>
      <c r="M1086" s="40"/>
      <c r="N1086" s="40"/>
      <c r="O1086" s="40"/>
      <c r="P1086" s="40"/>
      <c r="Q1086" s="40"/>
      <c r="R1086" s="40"/>
      <c r="S1086" s="40"/>
    </row>
    <row r="1087" spans="1:19" ht="14.25">
      <c r="A1087" s="40"/>
      <c r="B1087" s="40"/>
      <c r="C1087" s="40"/>
      <c r="D1087" s="40"/>
      <c r="E1087" s="40"/>
      <c r="F1087" s="40"/>
      <c r="G1087" s="40"/>
      <c r="H1087" s="40"/>
      <c r="I1087" s="40"/>
      <c r="J1087" s="40"/>
      <c r="K1087" s="40"/>
      <c r="L1087" s="40"/>
      <c r="M1087" s="40"/>
      <c r="N1087" s="40"/>
      <c r="O1087" s="40"/>
      <c r="P1087" s="40"/>
      <c r="Q1087" s="40"/>
      <c r="R1087" s="40"/>
      <c r="S1087" s="40"/>
    </row>
    <row r="1088" spans="1:19" ht="14.25">
      <c r="A1088" s="40"/>
      <c r="B1088" s="40"/>
      <c r="C1088" s="40"/>
      <c r="D1088" s="40"/>
      <c r="E1088" s="40"/>
      <c r="F1088" s="40"/>
      <c r="G1088" s="40"/>
      <c r="H1088" s="40"/>
      <c r="I1088" s="40"/>
      <c r="J1088" s="40"/>
      <c r="K1088" s="40"/>
      <c r="L1088" s="40"/>
      <c r="M1088" s="40"/>
      <c r="N1088" s="40"/>
      <c r="O1088" s="40"/>
      <c r="P1088" s="40"/>
      <c r="Q1088" s="40"/>
      <c r="R1088" s="40"/>
      <c r="S1088" s="40"/>
    </row>
    <row r="1089" spans="1:19" ht="14.25">
      <c r="A1089" s="40"/>
      <c r="B1089" s="40"/>
      <c r="C1089" s="40"/>
      <c r="D1089" s="40"/>
      <c r="E1089" s="40"/>
      <c r="F1089" s="40"/>
      <c r="G1089" s="40"/>
      <c r="H1089" s="40"/>
      <c r="I1089" s="40"/>
      <c r="J1089" s="40"/>
      <c r="K1089" s="40"/>
      <c r="L1089" s="40"/>
      <c r="M1089" s="40"/>
      <c r="N1089" s="40"/>
      <c r="O1089" s="40"/>
      <c r="P1089" s="40"/>
      <c r="Q1089" s="40"/>
      <c r="R1089" s="40"/>
      <c r="S1089" s="40"/>
    </row>
    <row r="1090" spans="1:19" ht="14.25">
      <c r="A1090" s="40"/>
      <c r="B1090" s="40"/>
      <c r="C1090" s="40"/>
      <c r="D1090" s="40"/>
      <c r="E1090" s="40"/>
      <c r="F1090" s="40"/>
      <c r="G1090" s="40"/>
      <c r="H1090" s="40"/>
      <c r="I1090" s="40"/>
      <c r="J1090" s="40"/>
      <c r="K1090" s="40"/>
      <c r="L1090" s="40"/>
      <c r="M1090" s="40"/>
      <c r="N1090" s="40"/>
      <c r="O1090" s="40"/>
      <c r="P1090" s="40"/>
      <c r="Q1090" s="40"/>
      <c r="R1090" s="40"/>
      <c r="S1090" s="40"/>
    </row>
    <row r="1091" spans="1:19" ht="14.25">
      <c r="A1091" s="40"/>
      <c r="B1091" s="40"/>
      <c r="C1091" s="40"/>
      <c r="D1091" s="40"/>
      <c r="E1091" s="40"/>
      <c r="F1091" s="40"/>
      <c r="G1091" s="40"/>
      <c r="H1091" s="40"/>
      <c r="I1091" s="40"/>
      <c r="J1091" s="40"/>
      <c r="K1091" s="40"/>
      <c r="L1091" s="40"/>
      <c r="M1091" s="40"/>
      <c r="N1091" s="40"/>
      <c r="O1091" s="40"/>
      <c r="P1091" s="40"/>
      <c r="Q1091" s="40"/>
      <c r="R1091" s="40"/>
      <c r="S1091" s="40"/>
    </row>
    <row r="1092" spans="1:19" ht="14.25">
      <c r="A1092" s="40"/>
      <c r="B1092" s="40"/>
      <c r="C1092" s="40"/>
      <c r="D1092" s="40"/>
      <c r="E1092" s="40"/>
      <c r="F1092" s="40"/>
      <c r="G1092" s="40"/>
      <c r="H1092" s="40"/>
      <c r="I1092" s="40"/>
      <c r="J1092" s="40"/>
      <c r="K1092" s="40"/>
      <c r="L1092" s="40"/>
      <c r="M1092" s="40"/>
      <c r="N1092" s="40"/>
      <c r="O1092" s="40"/>
      <c r="P1092" s="40"/>
      <c r="Q1092" s="40"/>
      <c r="R1092" s="40"/>
      <c r="S1092" s="40"/>
    </row>
    <row r="1093" spans="1:19" ht="14.25">
      <c r="A1093" s="40"/>
      <c r="B1093" s="40"/>
      <c r="C1093" s="40"/>
      <c r="D1093" s="40"/>
      <c r="E1093" s="40"/>
      <c r="F1093" s="40"/>
      <c r="G1093" s="40"/>
      <c r="H1093" s="40"/>
      <c r="I1093" s="40"/>
      <c r="J1093" s="40"/>
      <c r="K1093" s="40"/>
      <c r="L1093" s="40"/>
      <c r="M1093" s="40"/>
      <c r="N1093" s="40"/>
      <c r="O1093" s="40"/>
      <c r="P1093" s="40"/>
      <c r="Q1093" s="40"/>
      <c r="R1093" s="40"/>
      <c r="S1093" s="40"/>
    </row>
    <row r="1094" spans="1:19" ht="14.25">
      <c r="A1094" s="40"/>
      <c r="B1094" s="40"/>
      <c r="C1094" s="40"/>
      <c r="D1094" s="40"/>
      <c r="E1094" s="40"/>
      <c r="F1094" s="40"/>
      <c r="G1094" s="40"/>
      <c r="H1094" s="40"/>
      <c r="I1094" s="40"/>
      <c r="J1094" s="40"/>
      <c r="K1094" s="40"/>
      <c r="L1094" s="40"/>
      <c r="M1094" s="40"/>
      <c r="N1094" s="40"/>
      <c r="O1094" s="40"/>
      <c r="P1094" s="40"/>
      <c r="Q1094" s="40"/>
      <c r="R1094" s="40"/>
      <c r="S1094" s="40"/>
    </row>
    <row r="1095" spans="1:19" ht="14.25">
      <c r="A1095" s="40"/>
      <c r="B1095" s="40"/>
      <c r="C1095" s="40"/>
      <c r="D1095" s="40"/>
      <c r="E1095" s="40"/>
      <c r="F1095" s="40"/>
      <c r="G1095" s="40"/>
      <c r="H1095" s="40"/>
      <c r="I1095" s="40"/>
      <c r="J1095" s="40"/>
      <c r="K1095" s="40"/>
      <c r="L1095" s="40"/>
      <c r="M1095" s="40"/>
      <c r="N1095" s="40"/>
      <c r="O1095" s="40"/>
      <c r="P1095" s="40"/>
      <c r="Q1095" s="40"/>
      <c r="R1095" s="40"/>
      <c r="S1095" s="40"/>
    </row>
    <row r="1096" spans="1:19" ht="14.25">
      <c r="A1096" s="40"/>
      <c r="B1096" s="40"/>
      <c r="C1096" s="40"/>
      <c r="D1096" s="40"/>
      <c r="E1096" s="40"/>
      <c r="F1096" s="40"/>
      <c r="G1096" s="40"/>
      <c r="H1096" s="40"/>
      <c r="I1096" s="40"/>
      <c r="J1096" s="40"/>
      <c r="K1096" s="40"/>
      <c r="L1096" s="40"/>
      <c r="M1096" s="40"/>
      <c r="N1096" s="40"/>
      <c r="O1096" s="40"/>
      <c r="P1096" s="40"/>
      <c r="Q1096" s="40"/>
      <c r="R1096" s="40"/>
      <c r="S1096" s="40"/>
    </row>
    <row r="1097" spans="1:19" ht="14.25">
      <c r="A1097" s="40"/>
      <c r="B1097" s="40"/>
      <c r="C1097" s="40"/>
      <c r="D1097" s="40"/>
      <c r="E1097" s="40"/>
      <c r="F1097" s="40"/>
      <c r="G1097" s="40"/>
      <c r="H1097" s="40"/>
      <c r="I1097" s="40"/>
      <c r="J1097" s="40"/>
      <c r="K1097" s="40"/>
      <c r="L1097" s="40"/>
      <c r="M1097" s="40"/>
      <c r="N1097" s="40"/>
      <c r="O1097" s="40"/>
      <c r="P1097" s="40"/>
      <c r="Q1097" s="40"/>
      <c r="R1097" s="40"/>
      <c r="S1097" s="40"/>
    </row>
    <row r="1098" spans="1:19" ht="14.25">
      <c r="A1098" s="40"/>
      <c r="B1098" s="40"/>
      <c r="C1098" s="40"/>
      <c r="D1098" s="40"/>
      <c r="E1098" s="40"/>
      <c r="F1098" s="40"/>
      <c r="G1098" s="40"/>
      <c r="H1098" s="40"/>
      <c r="I1098" s="40"/>
      <c r="J1098" s="40"/>
      <c r="K1098" s="40"/>
      <c r="L1098" s="40"/>
      <c r="M1098" s="40"/>
      <c r="N1098" s="40"/>
      <c r="O1098" s="40"/>
      <c r="P1098" s="40"/>
      <c r="Q1098" s="40"/>
      <c r="R1098" s="40"/>
      <c r="S1098" s="40"/>
    </row>
    <row r="1099" spans="1:19" ht="14.25">
      <c r="A1099" s="40"/>
      <c r="B1099" s="40"/>
      <c r="C1099" s="40"/>
      <c r="D1099" s="40"/>
      <c r="E1099" s="40"/>
      <c r="F1099" s="40"/>
      <c r="G1099" s="40"/>
      <c r="H1099" s="40"/>
      <c r="I1099" s="40"/>
      <c r="J1099" s="40"/>
      <c r="K1099" s="40"/>
      <c r="L1099" s="40"/>
      <c r="M1099" s="40"/>
      <c r="N1099" s="40"/>
      <c r="O1099" s="40"/>
      <c r="P1099" s="40"/>
      <c r="Q1099" s="40"/>
      <c r="R1099" s="40"/>
      <c r="S1099" s="40"/>
    </row>
    <row r="1100" spans="1:19" ht="14.25">
      <c r="A1100" s="40"/>
      <c r="B1100" s="40"/>
      <c r="C1100" s="40"/>
      <c r="D1100" s="40"/>
      <c r="E1100" s="40"/>
      <c r="F1100" s="40"/>
      <c r="G1100" s="40"/>
      <c r="H1100" s="40"/>
      <c r="I1100" s="40"/>
      <c r="J1100" s="40"/>
      <c r="K1100" s="40"/>
      <c r="L1100" s="40"/>
      <c r="M1100" s="40"/>
      <c r="N1100" s="40"/>
      <c r="O1100" s="40"/>
      <c r="P1100" s="40"/>
      <c r="Q1100" s="40"/>
      <c r="R1100" s="40"/>
      <c r="S1100" s="40"/>
    </row>
    <row r="1101" spans="1:19" ht="14.25">
      <c r="A1101" s="40"/>
      <c r="B1101" s="40"/>
      <c r="C1101" s="40"/>
      <c r="D1101" s="40"/>
      <c r="E1101" s="40"/>
      <c r="F1101" s="40"/>
      <c r="G1101" s="40"/>
      <c r="H1101" s="40"/>
      <c r="I1101" s="40"/>
      <c r="J1101" s="40"/>
      <c r="K1101" s="40"/>
      <c r="L1101" s="40"/>
      <c r="M1101" s="40"/>
      <c r="N1101" s="40"/>
      <c r="O1101" s="40"/>
      <c r="P1101" s="40"/>
      <c r="Q1101" s="40"/>
      <c r="R1101" s="40"/>
      <c r="S1101" s="40"/>
    </row>
    <row r="1102" spans="1:19" ht="14.25">
      <c r="A1102" s="40"/>
      <c r="B1102" s="40"/>
      <c r="C1102" s="40"/>
      <c r="D1102" s="40"/>
      <c r="E1102" s="40"/>
      <c r="F1102" s="40"/>
      <c r="G1102" s="40"/>
      <c r="H1102" s="40"/>
      <c r="I1102" s="40"/>
      <c r="J1102" s="40"/>
      <c r="K1102" s="40"/>
      <c r="L1102" s="40"/>
      <c r="M1102" s="40"/>
      <c r="N1102" s="40"/>
      <c r="O1102" s="40"/>
      <c r="P1102" s="40"/>
      <c r="Q1102" s="40"/>
      <c r="R1102" s="40"/>
      <c r="S1102" s="40"/>
    </row>
    <row r="1103" spans="1:19" ht="14.25">
      <c r="A1103" s="40"/>
      <c r="B1103" s="40"/>
      <c r="C1103" s="40"/>
      <c r="D1103" s="40"/>
      <c r="E1103" s="40"/>
      <c r="F1103" s="40"/>
      <c r="G1103" s="40"/>
      <c r="H1103" s="40"/>
      <c r="I1103" s="40"/>
      <c r="J1103" s="40"/>
      <c r="K1103" s="40"/>
      <c r="L1103" s="40"/>
      <c r="M1103" s="40"/>
      <c r="N1103" s="40"/>
      <c r="O1103" s="40"/>
      <c r="P1103" s="40"/>
      <c r="Q1103" s="40"/>
      <c r="R1103" s="40"/>
      <c r="S1103" s="40"/>
    </row>
    <row r="1104" spans="1:19" ht="14.25">
      <c r="A1104" s="40"/>
      <c r="B1104" s="40"/>
      <c r="C1104" s="40"/>
      <c r="D1104" s="40"/>
      <c r="E1104" s="40"/>
      <c r="F1104" s="40"/>
      <c r="G1104" s="40"/>
      <c r="H1104" s="40"/>
      <c r="I1104" s="40"/>
      <c r="J1104" s="40"/>
      <c r="K1104" s="40"/>
      <c r="L1104" s="40"/>
      <c r="M1104" s="40"/>
      <c r="N1104" s="40"/>
      <c r="O1104" s="40"/>
      <c r="P1104" s="40"/>
      <c r="Q1104" s="40"/>
      <c r="R1104" s="40"/>
      <c r="S1104" s="40"/>
    </row>
    <row r="1105" spans="1:19" ht="14.25">
      <c r="A1105" s="40"/>
      <c r="B1105" s="40"/>
      <c r="C1105" s="40"/>
      <c r="D1105" s="40"/>
      <c r="E1105" s="40"/>
      <c r="F1105" s="40"/>
      <c r="G1105" s="40"/>
      <c r="H1105" s="40"/>
      <c r="I1105" s="40"/>
      <c r="J1105" s="40"/>
      <c r="K1105" s="40"/>
      <c r="L1105" s="40"/>
      <c r="M1105" s="40"/>
      <c r="N1105" s="40"/>
      <c r="O1105" s="40"/>
      <c r="P1105" s="40"/>
      <c r="Q1105" s="40"/>
      <c r="R1105" s="40"/>
      <c r="S1105" s="40"/>
    </row>
    <row r="1106" spans="1:19" ht="14.25">
      <c r="A1106" s="40"/>
      <c r="B1106" s="40"/>
      <c r="C1106" s="40"/>
      <c r="D1106" s="40"/>
      <c r="E1106" s="40"/>
      <c r="F1106" s="40"/>
      <c r="G1106" s="40"/>
      <c r="H1106" s="40"/>
      <c r="I1106" s="40"/>
      <c r="J1106" s="40"/>
      <c r="K1106" s="40"/>
      <c r="L1106" s="40"/>
      <c r="M1106" s="40"/>
      <c r="N1106" s="40"/>
      <c r="O1106" s="40"/>
      <c r="P1106" s="40"/>
      <c r="Q1106" s="40"/>
      <c r="R1106" s="40"/>
      <c r="S1106" s="40"/>
    </row>
    <row r="1107" spans="1:19" ht="14.25">
      <c r="A1107" s="40"/>
      <c r="B1107" s="40"/>
      <c r="C1107" s="40"/>
      <c r="D1107" s="40"/>
      <c r="E1107" s="40"/>
      <c r="F1107" s="40"/>
      <c r="G1107" s="40"/>
      <c r="H1107" s="40"/>
      <c r="I1107" s="40"/>
      <c r="J1107" s="40"/>
      <c r="K1107" s="40"/>
      <c r="L1107" s="40"/>
      <c r="M1107" s="40"/>
      <c r="N1107" s="40"/>
      <c r="O1107" s="40"/>
      <c r="P1107" s="40"/>
      <c r="Q1107" s="40"/>
      <c r="R1107" s="40"/>
      <c r="S1107" s="40"/>
    </row>
    <row r="1108" spans="1:19" ht="14.25">
      <c r="A1108" s="40"/>
      <c r="B1108" s="40"/>
      <c r="C1108" s="40"/>
      <c r="D1108" s="40"/>
      <c r="E1108" s="40"/>
      <c r="F1108" s="40"/>
      <c r="G1108" s="40"/>
      <c r="H1108" s="40"/>
      <c r="I1108" s="40"/>
      <c r="J1108" s="40"/>
      <c r="K1108" s="40"/>
      <c r="L1108" s="40"/>
      <c r="M1108" s="40"/>
      <c r="N1108" s="40"/>
      <c r="O1108" s="40"/>
      <c r="P1108" s="40"/>
      <c r="Q1108" s="40"/>
      <c r="R1108" s="40"/>
      <c r="S1108" s="40"/>
    </row>
    <row r="1109" spans="1:19" ht="14.25">
      <c r="A1109" s="40"/>
      <c r="B1109" s="40"/>
      <c r="C1109" s="40"/>
      <c r="D1109" s="40"/>
      <c r="E1109" s="40"/>
      <c r="F1109" s="40"/>
      <c r="G1109" s="40"/>
      <c r="H1109" s="40"/>
      <c r="I1109" s="40"/>
      <c r="J1109" s="40"/>
      <c r="K1109" s="40"/>
      <c r="L1109" s="40"/>
      <c r="M1109" s="40"/>
      <c r="N1109" s="40"/>
      <c r="O1109" s="40"/>
      <c r="P1109" s="40"/>
      <c r="Q1109" s="40"/>
      <c r="R1109" s="40"/>
      <c r="S1109" s="40"/>
    </row>
    <row r="1110" spans="1:19" ht="14.25">
      <c r="A1110" s="40"/>
      <c r="B1110" s="40"/>
      <c r="C1110" s="40"/>
      <c r="D1110" s="40"/>
      <c r="E1110" s="40"/>
      <c r="F1110" s="40"/>
      <c r="G1110" s="40"/>
      <c r="H1110" s="40"/>
      <c r="I1110" s="40"/>
      <c r="J1110" s="40"/>
      <c r="K1110" s="40"/>
      <c r="L1110" s="40"/>
      <c r="M1110" s="40"/>
      <c r="N1110" s="40"/>
      <c r="O1110" s="40"/>
      <c r="P1110" s="40"/>
      <c r="Q1110" s="40"/>
      <c r="R1110" s="40"/>
      <c r="S1110" s="40"/>
    </row>
    <row r="1111" spans="1:19" ht="14.25">
      <c r="A1111" s="40"/>
      <c r="B1111" s="40"/>
      <c r="C1111" s="40"/>
      <c r="D1111" s="40"/>
      <c r="E1111" s="40"/>
      <c r="F1111" s="40"/>
      <c r="G1111" s="40"/>
      <c r="H1111" s="40"/>
      <c r="I1111" s="40"/>
      <c r="J1111" s="40"/>
      <c r="K1111" s="40"/>
      <c r="L1111" s="40"/>
      <c r="M1111" s="40"/>
      <c r="N1111" s="40"/>
      <c r="O1111" s="40"/>
      <c r="P1111" s="40"/>
      <c r="Q1111" s="40"/>
      <c r="R1111" s="40"/>
      <c r="S1111" s="40"/>
    </row>
    <row r="1112" spans="1:19" ht="14.25">
      <c r="A1112" s="40"/>
      <c r="B1112" s="40"/>
      <c r="C1112" s="40"/>
      <c r="D1112" s="40"/>
      <c r="E1112" s="40"/>
      <c r="F1112" s="40"/>
      <c r="G1112" s="40"/>
      <c r="H1112" s="40"/>
      <c r="I1112" s="40"/>
      <c r="J1112" s="40"/>
      <c r="K1112" s="40"/>
      <c r="L1112" s="40"/>
      <c r="M1112" s="40"/>
      <c r="N1112" s="40"/>
      <c r="O1112" s="40"/>
      <c r="P1112" s="40"/>
      <c r="Q1112" s="40"/>
      <c r="R1112" s="40"/>
      <c r="S1112" s="40"/>
    </row>
    <row r="1113" spans="1:19" ht="14.25">
      <c r="A1113" s="40"/>
      <c r="B1113" s="40"/>
      <c r="C1113" s="40"/>
      <c r="D1113" s="40"/>
      <c r="E1113" s="40"/>
      <c r="F1113" s="40"/>
      <c r="G1113" s="40"/>
      <c r="H1113" s="40"/>
      <c r="I1113" s="40"/>
      <c r="J1113" s="40"/>
      <c r="K1113" s="40"/>
      <c r="L1113" s="40"/>
      <c r="M1113" s="40"/>
      <c r="N1113" s="40"/>
      <c r="O1113" s="40"/>
      <c r="P1113" s="40"/>
      <c r="Q1113" s="40"/>
      <c r="R1113" s="40"/>
      <c r="S1113" s="40"/>
    </row>
    <row r="1114" spans="1:19" ht="14.25">
      <c r="A1114" s="40"/>
      <c r="B1114" s="40"/>
      <c r="C1114" s="40"/>
      <c r="D1114" s="40"/>
      <c r="E1114" s="40"/>
      <c r="F1114" s="40"/>
      <c r="G1114" s="40"/>
      <c r="H1114" s="40"/>
      <c r="I1114" s="40"/>
      <c r="J1114" s="40"/>
      <c r="K1114" s="40"/>
      <c r="L1114" s="40"/>
      <c r="M1114" s="40"/>
      <c r="N1114" s="40"/>
      <c r="O1114" s="40"/>
      <c r="P1114" s="40"/>
      <c r="Q1114" s="40"/>
      <c r="R1114" s="40"/>
      <c r="S1114" s="40"/>
    </row>
    <row r="1115" spans="1:19" ht="14.25">
      <c r="A1115" s="40"/>
      <c r="B1115" s="40"/>
      <c r="C1115" s="40"/>
      <c r="D1115" s="40"/>
      <c r="E1115" s="40"/>
      <c r="F1115" s="40"/>
      <c r="G1115" s="40"/>
      <c r="H1115" s="40"/>
      <c r="I1115" s="40"/>
      <c r="J1115" s="40"/>
      <c r="K1115" s="40"/>
      <c r="L1115" s="40"/>
      <c r="M1115" s="40"/>
      <c r="N1115" s="40"/>
      <c r="O1115" s="40"/>
      <c r="P1115" s="40"/>
      <c r="Q1115" s="40"/>
      <c r="R1115" s="40"/>
      <c r="S1115" s="40"/>
    </row>
    <row r="1116" spans="1:19" ht="14.25">
      <c r="A1116" s="40"/>
      <c r="B1116" s="40"/>
      <c r="C1116" s="40"/>
      <c r="D1116" s="40"/>
      <c r="E1116" s="40"/>
      <c r="F1116" s="40"/>
      <c r="G1116" s="40"/>
      <c r="H1116" s="40"/>
      <c r="I1116" s="40"/>
      <c r="J1116" s="40"/>
      <c r="K1116" s="40"/>
      <c r="L1116" s="40"/>
      <c r="M1116" s="40"/>
      <c r="N1116" s="40"/>
      <c r="O1116" s="40"/>
      <c r="P1116" s="40"/>
      <c r="Q1116" s="40"/>
      <c r="R1116" s="40"/>
      <c r="S1116" s="40"/>
    </row>
    <row r="1117" spans="1:19" ht="14.25">
      <c r="A1117" s="40"/>
      <c r="B1117" s="40"/>
      <c r="C1117" s="40"/>
      <c r="D1117" s="40"/>
      <c r="E1117" s="40"/>
      <c r="F1117" s="40"/>
      <c r="G1117" s="40"/>
      <c r="H1117" s="40"/>
      <c r="I1117" s="40"/>
      <c r="J1117" s="40"/>
      <c r="K1117" s="40"/>
      <c r="L1117" s="40"/>
      <c r="M1117" s="40"/>
      <c r="N1117" s="40"/>
      <c r="O1117" s="40"/>
      <c r="P1117" s="40"/>
      <c r="Q1117" s="40"/>
      <c r="R1117" s="40"/>
      <c r="S1117" s="40"/>
    </row>
    <row r="1118" spans="1:19" ht="14.25">
      <c r="A1118" s="40"/>
      <c r="B1118" s="40"/>
      <c r="C1118" s="40"/>
      <c r="D1118" s="40"/>
      <c r="E1118" s="40"/>
      <c r="F1118" s="40"/>
      <c r="G1118" s="40"/>
      <c r="H1118" s="40"/>
      <c r="I1118" s="40"/>
      <c r="J1118" s="40"/>
      <c r="K1118" s="40"/>
      <c r="L1118" s="40"/>
      <c r="M1118" s="40"/>
      <c r="N1118" s="40"/>
      <c r="O1118" s="40"/>
      <c r="P1118" s="40"/>
      <c r="Q1118" s="40"/>
      <c r="R1118" s="40"/>
      <c r="S1118" s="40"/>
    </row>
    <row r="1119" spans="1:19" ht="14.25">
      <c r="A1119" s="40"/>
      <c r="B1119" s="40"/>
      <c r="C1119" s="40"/>
      <c r="D1119" s="40"/>
      <c r="E1119" s="40"/>
      <c r="F1119" s="40"/>
      <c r="G1119" s="40"/>
      <c r="H1119" s="40"/>
      <c r="I1119" s="40"/>
      <c r="J1119" s="40"/>
      <c r="K1119" s="40"/>
      <c r="L1119" s="40"/>
      <c r="M1119" s="40"/>
      <c r="N1119" s="40"/>
      <c r="O1119" s="40"/>
      <c r="P1119" s="40"/>
      <c r="Q1119" s="40"/>
      <c r="R1119" s="40"/>
      <c r="S1119" s="40"/>
    </row>
    <row r="1120" spans="1:19" ht="14.25">
      <c r="A1120" s="40"/>
      <c r="B1120" s="40"/>
      <c r="C1120" s="40"/>
      <c r="D1120" s="40"/>
      <c r="E1120" s="40"/>
      <c r="F1120" s="40"/>
      <c r="G1120" s="40"/>
      <c r="H1120" s="40"/>
      <c r="I1120" s="40"/>
      <c r="J1120" s="40"/>
      <c r="K1120" s="40"/>
      <c r="L1120" s="40"/>
      <c r="M1120" s="40"/>
      <c r="N1120" s="40"/>
      <c r="O1120" s="40"/>
      <c r="P1120" s="40"/>
      <c r="Q1120" s="40"/>
      <c r="R1120" s="40"/>
      <c r="S1120" s="40"/>
    </row>
    <row r="1121" spans="1:19" ht="14.25">
      <c r="A1121" s="40"/>
      <c r="B1121" s="40"/>
      <c r="C1121" s="40"/>
      <c r="D1121" s="40"/>
      <c r="E1121" s="40"/>
      <c r="F1121" s="40"/>
      <c r="G1121" s="40"/>
      <c r="H1121" s="40"/>
      <c r="I1121" s="40"/>
      <c r="J1121" s="40"/>
      <c r="K1121" s="40"/>
      <c r="L1121" s="40"/>
      <c r="M1121" s="40"/>
      <c r="N1121" s="40"/>
      <c r="O1121" s="40"/>
      <c r="P1121" s="40"/>
      <c r="Q1121" s="40"/>
      <c r="R1121" s="40"/>
      <c r="S1121" s="40"/>
    </row>
    <row r="1122" spans="1:19" ht="14.25">
      <c r="A1122" s="40"/>
      <c r="B1122" s="40"/>
      <c r="C1122" s="40"/>
      <c r="D1122" s="40"/>
      <c r="E1122" s="40"/>
      <c r="F1122" s="40"/>
      <c r="G1122" s="40"/>
      <c r="H1122" s="40"/>
      <c r="I1122" s="40"/>
      <c r="J1122" s="40"/>
      <c r="K1122" s="40"/>
      <c r="L1122" s="40"/>
      <c r="M1122" s="40"/>
      <c r="N1122" s="40"/>
      <c r="O1122" s="40"/>
      <c r="P1122" s="40"/>
      <c r="Q1122" s="40"/>
      <c r="R1122" s="40"/>
      <c r="S1122" s="40"/>
    </row>
    <row r="1123" spans="1:19" ht="14.25">
      <c r="A1123" s="40"/>
      <c r="B1123" s="40"/>
      <c r="C1123" s="40"/>
      <c r="D1123" s="40"/>
      <c r="E1123" s="40"/>
      <c r="F1123" s="40"/>
      <c r="G1123" s="40"/>
      <c r="H1123" s="40"/>
      <c r="I1123" s="40"/>
      <c r="J1123" s="40"/>
      <c r="K1123" s="40"/>
      <c r="L1123" s="40"/>
      <c r="M1123" s="40"/>
      <c r="N1123" s="40"/>
      <c r="O1123" s="40"/>
      <c r="P1123" s="40"/>
      <c r="Q1123" s="40"/>
      <c r="R1123" s="40"/>
      <c r="S1123" s="40"/>
    </row>
    <row r="1124" spans="1:19" ht="14.25">
      <c r="A1124" s="40"/>
      <c r="B1124" s="40"/>
      <c r="C1124" s="40"/>
      <c r="D1124" s="40"/>
      <c r="E1124" s="40"/>
      <c r="F1124" s="40"/>
      <c r="G1124" s="40"/>
      <c r="H1124" s="40"/>
      <c r="I1124" s="40"/>
      <c r="J1124" s="40"/>
      <c r="K1124" s="40"/>
      <c r="L1124" s="40"/>
      <c r="M1124" s="40"/>
      <c r="N1124" s="40"/>
      <c r="O1124" s="40"/>
      <c r="P1124" s="40"/>
      <c r="Q1124" s="40"/>
      <c r="R1124" s="40"/>
      <c r="S1124" s="40"/>
    </row>
    <row r="1125" spans="1:19" ht="14.25">
      <c r="A1125" s="40"/>
      <c r="B1125" s="40"/>
      <c r="C1125" s="40"/>
      <c r="D1125" s="40"/>
      <c r="E1125" s="40"/>
      <c r="F1125" s="40"/>
      <c r="G1125" s="40"/>
      <c r="H1125" s="40"/>
      <c r="I1125" s="40"/>
      <c r="J1125" s="40"/>
      <c r="K1125" s="40"/>
      <c r="L1125" s="40"/>
      <c r="M1125" s="40"/>
      <c r="N1125" s="40"/>
      <c r="O1125" s="40"/>
      <c r="P1125" s="40"/>
      <c r="Q1125" s="40"/>
      <c r="R1125" s="40"/>
      <c r="S1125" s="40"/>
    </row>
    <row r="1126" spans="1:19" ht="14.25">
      <c r="A1126" s="40"/>
      <c r="B1126" s="40"/>
      <c r="C1126" s="40"/>
      <c r="D1126" s="40"/>
      <c r="E1126" s="40"/>
      <c r="F1126" s="40"/>
      <c r="G1126" s="40"/>
      <c r="H1126" s="40"/>
      <c r="I1126" s="40"/>
      <c r="J1126" s="40"/>
      <c r="K1126" s="40"/>
      <c r="L1126" s="40"/>
      <c r="M1126" s="40"/>
      <c r="N1126" s="40"/>
      <c r="O1126" s="40"/>
      <c r="P1126" s="40"/>
      <c r="Q1126" s="40"/>
      <c r="R1126" s="40"/>
      <c r="S1126" s="40"/>
    </row>
    <row r="1127" spans="1:19" ht="14.25">
      <c r="A1127" s="40"/>
      <c r="B1127" s="40"/>
      <c r="C1127" s="40"/>
      <c r="D1127" s="40"/>
      <c r="E1127" s="40"/>
      <c r="F1127" s="40"/>
      <c r="G1127" s="40"/>
      <c r="H1127" s="40"/>
      <c r="I1127" s="40"/>
      <c r="J1127" s="40"/>
      <c r="K1127" s="40"/>
      <c r="L1127" s="40"/>
      <c r="M1127" s="40"/>
      <c r="N1127" s="40"/>
      <c r="O1127" s="40"/>
      <c r="P1127" s="40"/>
      <c r="Q1127" s="40"/>
      <c r="R1127" s="40"/>
      <c r="S1127" s="40"/>
    </row>
    <row r="1128" spans="1:19" ht="14.25">
      <c r="A1128" s="40"/>
      <c r="B1128" s="40"/>
      <c r="C1128" s="40"/>
      <c r="D1128" s="40"/>
      <c r="E1128" s="40"/>
      <c r="F1128" s="40"/>
      <c r="G1128" s="40"/>
      <c r="H1128" s="40"/>
      <c r="I1128" s="40"/>
      <c r="J1128" s="40"/>
      <c r="K1128" s="40"/>
      <c r="L1128" s="40"/>
      <c r="M1128" s="40"/>
      <c r="N1128" s="40"/>
      <c r="O1128" s="40"/>
      <c r="P1128" s="40"/>
      <c r="Q1128" s="40"/>
      <c r="R1128" s="40"/>
      <c r="S1128" s="40"/>
    </row>
    <row r="1129" spans="1:19" ht="14.25">
      <c r="A1129" s="40"/>
      <c r="B1129" s="40"/>
      <c r="C1129" s="40"/>
      <c r="D1129" s="40"/>
      <c r="E1129" s="40"/>
      <c r="F1129" s="40"/>
      <c r="G1129" s="40"/>
      <c r="H1129" s="40"/>
      <c r="I1129" s="40"/>
      <c r="J1129" s="40"/>
      <c r="K1129" s="40"/>
      <c r="L1129" s="40"/>
      <c r="M1129" s="40"/>
      <c r="N1129" s="40"/>
      <c r="O1129" s="40"/>
      <c r="P1129" s="40"/>
      <c r="Q1129" s="40"/>
      <c r="R1129" s="40"/>
      <c r="S1129" s="40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4" r:id="rId1"/>
  <rowBreaks count="2" manualBreakCount="2">
    <brk id="64" max="255" man="1"/>
    <brk id="17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1160"/>
  <sheetViews>
    <sheetView showGridLines="0" zoomScale="55" zoomScaleNormal="55" zoomScaleSheetLayoutView="70" zoomScalePageLayoutView="0" workbookViewId="0" topLeftCell="A1">
      <selection activeCell="Q14" sqref="Q14:Q17"/>
    </sheetView>
  </sheetViews>
  <sheetFormatPr defaultColWidth="9" defaultRowHeight="14.25"/>
  <cols>
    <col min="1" max="1" width="3.8984375" style="10" customWidth="1"/>
    <col min="2" max="2" width="49.09765625" style="10" customWidth="1"/>
    <col min="3" max="3" width="14" style="10" customWidth="1"/>
    <col min="4" max="4" width="14.3984375" style="10" customWidth="1"/>
    <col min="5" max="5" width="14" style="10" bestFit="1" customWidth="1"/>
    <col min="6" max="6" width="13.3984375" style="10" customWidth="1"/>
    <col min="7" max="7" width="14.8984375" style="10" customWidth="1"/>
    <col min="8" max="8" width="13.69921875" style="10" customWidth="1"/>
    <col min="9" max="9" width="16.09765625" style="10" bestFit="1" customWidth="1"/>
    <col min="10" max="10" width="15.19921875" style="10" bestFit="1" customWidth="1"/>
    <col min="11" max="11" width="13" style="10" bestFit="1" customWidth="1"/>
    <col min="12" max="12" width="12.09765625" style="10" customWidth="1"/>
    <col min="13" max="13" width="13" style="10" bestFit="1" customWidth="1"/>
    <col min="14" max="14" width="14.19921875" style="10" bestFit="1" customWidth="1"/>
    <col min="15" max="17" width="13" style="10" bestFit="1" customWidth="1"/>
    <col min="18" max="18" width="14.19921875" style="10" bestFit="1" customWidth="1"/>
    <col min="19" max="19" width="13" style="10" bestFit="1" customWidth="1"/>
    <col min="20" max="16384" width="9" style="10" customWidth="1"/>
  </cols>
  <sheetData>
    <row r="1" spans="2:5" ht="18.75" customHeight="1">
      <c r="B1" s="99" t="s">
        <v>103</v>
      </c>
      <c r="C1" s="99"/>
      <c r="D1" s="99"/>
      <c r="E1" s="99"/>
    </row>
    <row r="2" spans="2:5" ht="15">
      <c r="B2" s="101"/>
      <c r="C2" s="101"/>
      <c r="D2" s="101"/>
      <c r="E2" s="101"/>
    </row>
    <row r="3" ht="18.75" customHeight="1"/>
    <row r="4" spans="2:19" ht="15">
      <c r="B4" s="11" t="s">
        <v>0</v>
      </c>
      <c r="C4" s="12"/>
      <c r="D4" s="13">
        <v>2011</v>
      </c>
      <c r="E4" s="13">
        <v>1</v>
      </c>
      <c r="F4" s="13">
        <v>2</v>
      </c>
      <c r="G4" s="13">
        <v>3</v>
      </c>
      <c r="H4" s="13">
        <v>4</v>
      </c>
      <c r="I4" s="13">
        <v>5</v>
      </c>
      <c r="J4" s="13">
        <v>6</v>
      </c>
      <c r="K4" s="13">
        <v>7</v>
      </c>
      <c r="L4" s="13">
        <v>8</v>
      </c>
      <c r="M4" s="13">
        <v>9</v>
      </c>
      <c r="N4" s="13">
        <v>10</v>
      </c>
      <c r="O4" s="13">
        <v>11</v>
      </c>
      <c r="P4" s="13">
        <v>12</v>
      </c>
      <c r="Q4" s="13">
        <f>D4+1</f>
        <v>2012</v>
      </c>
      <c r="R4" s="13">
        <f>Q4+1</f>
        <v>2013</v>
      </c>
      <c r="S4" s="13">
        <f>R4+1</f>
        <v>2014</v>
      </c>
    </row>
    <row r="5" spans="1:19" s="17" customFormat="1" ht="15">
      <c r="A5" s="14">
        <v>1</v>
      </c>
      <c r="B5" s="86" t="s">
        <v>1</v>
      </c>
      <c r="C5" s="80" t="s">
        <v>2</v>
      </c>
      <c r="D5" s="88">
        <f>D32+D41+D50+D59+D68+D77+D86+D95</f>
        <v>0</v>
      </c>
      <c r="E5" s="88">
        <f aca="true" t="shared" si="0" ref="E5:S5">E32+E41+E50+E59+E68+E77+E86+E95</f>
        <v>0</v>
      </c>
      <c r="F5" s="88">
        <f t="shared" si="0"/>
        <v>0</v>
      </c>
      <c r="G5" s="88">
        <f t="shared" si="0"/>
        <v>0</v>
      </c>
      <c r="H5" s="88">
        <f t="shared" si="0"/>
        <v>0</v>
      </c>
      <c r="I5" s="88">
        <f t="shared" si="0"/>
        <v>0</v>
      </c>
      <c r="J5" s="88">
        <f t="shared" si="0"/>
        <v>0</v>
      </c>
      <c r="K5" s="88">
        <f t="shared" si="0"/>
        <v>0</v>
      </c>
      <c r="L5" s="88">
        <f t="shared" si="0"/>
        <v>0</v>
      </c>
      <c r="M5" s="88">
        <f t="shared" si="0"/>
        <v>0</v>
      </c>
      <c r="N5" s="88">
        <f t="shared" si="0"/>
        <v>0</v>
      </c>
      <c r="O5" s="88">
        <f t="shared" si="0"/>
        <v>0</v>
      </c>
      <c r="P5" s="88">
        <f t="shared" si="0"/>
        <v>0</v>
      </c>
      <c r="Q5" s="88">
        <f>SUM(E5:P5)</f>
        <v>0</v>
      </c>
      <c r="R5" s="88">
        <f t="shared" si="0"/>
        <v>0</v>
      </c>
      <c r="S5" s="88">
        <f t="shared" si="0"/>
        <v>0</v>
      </c>
    </row>
    <row r="6" spans="1:19" ht="15">
      <c r="A6" s="14">
        <v>2</v>
      </c>
      <c r="B6" s="86" t="s">
        <v>3</v>
      </c>
      <c r="C6" s="69" t="s">
        <v>2</v>
      </c>
      <c r="D6" s="89">
        <f>SUM(D7:D13)</f>
        <v>0</v>
      </c>
      <c r="E6" s="89">
        <f aca="true" t="shared" si="1" ref="E6:S6">SUM(E7:E13)</f>
        <v>0</v>
      </c>
      <c r="F6" s="89">
        <f t="shared" si="1"/>
        <v>0</v>
      </c>
      <c r="G6" s="89">
        <f t="shared" si="1"/>
        <v>0</v>
      </c>
      <c r="H6" s="89">
        <f t="shared" si="1"/>
        <v>0</v>
      </c>
      <c r="I6" s="89">
        <f t="shared" si="1"/>
        <v>0</v>
      </c>
      <c r="J6" s="89">
        <f t="shared" si="1"/>
        <v>0</v>
      </c>
      <c r="K6" s="89">
        <f t="shared" si="1"/>
        <v>0</v>
      </c>
      <c r="L6" s="89">
        <f t="shared" si="1"/>
        <v>0</v>
      </c>
      <c r="M6" s="89">
        <f t="shared" si="1"/>
        <v>0</v>
      </c>
      <c r="N6" s="89">
        <f t="shared" si="1"/>
        <v>0</v>
      </c>
      <c r="O6" s="89">
        <f t="shared" si="1"/>
        <v>0</v>
      </c>
      <c r="P6" s="89">
        <f t="shared" si="1"/>
        <v>0</v>
      </c>
      <c r="Q6" s="89">
        <f>SUM(E6:P6)</f>
        <v>0</v>
      </c>
      <c r="R6" s="89">
        <f t="shared" si="1"/>
        <v>0</v>
      </c>
      <c r="S6" s="89">
        <f t="shared" si="1"/>
        <v>0</v>
      </c>
    </row>
    <row r="7" spans="1:19" ht="15">
      <c r="A7" s="14"/>
      <c r="B7" s="86" t="s">
        <v>85</v>
      </c>
      <c r="C7" s="69"/>
      <c r="D7" s="89">
        <f>D31+D40+D49+D58+D67+D76+D85+D94</f>
        <v>0</v>
      </c>
      <c r="E7" s="89">
        <f aca="true" t="shared" si="2" ref="E7:S7">E31+E40+E49+E58+E67+E76+E85+E94</f>
        <v>0</v>
      </c>
      <c r="F7" s="89">
        <f t="shared" si="2"/>
        <v>0</v>
      </c>
      <c r="G7" s="89">
        <f t="shared" si="2"/>
        <v>0</v>
      </c>
      <c r="H7" s="89">
        <f t="shared" si="2"/>
        <v>0</v>
      </c>
      <c r="I7" s="89">
        <f t="shared" si="2"/>
        <v>0</v>
      </c>
      <c r="J7" s="89">
        <f t="shared" si="2"/>
        <v>0</v>
      </c>
      <c r="K7" s="89">
        <f t="shared" si="2"/>
        <v>0</v>
      </c>
      <c r="L7" s="89">
        <f t="shared" si="2"/>
        <v>0</v>
      </c>
      <c r="M7" s="89">
        <f t="shared" si="2"/>
        <v>0</v>
      </c>
      <c r="N7" s="89">
        <f t="shared" si="2"/>
        <v>0</v>
      </c>
      <c r="O7" s="89">
        <f t="shared" si="2"/>
        <v>0</v>
      </c>
      <c r="P7" s="89">
        <f t="shared" si="2"/>
        <v>0</v>
      </c>
      <c r="Q7" s="89">
        <f>SUM(E7:P7)</f>
        <v>0</v>
      </c>
      <c r="R7" s="89">
        <f t="shared" si="2"/>
        <v>0</v>
      </c>
      <c r="S7" s="89">
        <f t="shared" si="2"/>
        <v>0</v>
      </c>
    </row>
    <row r="8" spans="1:19" ht="15">
      <c r="A8" s="14">
        <v>3</v>
      </c>
      <c r="B8" s="87" t="s">
        <v>4</v>
      </c>
      <c r="C8" s="80" t="s">
        <v>2</v>
      </c>
      <c r="D8" s="81">
        <f>D123+D144</f>
        <v>0</v>
      </c>
      <c r="E8" s="81">
        <f aca="true" t="shared" si="3" ref="E8:S8">E123+E144</f>
        <v>0</v>
      </c>
      <c r="F8" s="81">
        <f t="shared" si="3"/>
        <v>0</v>
      </c>
      <c r="G8" s="81">
        <f t="shared" si="3"/>
        <v>0</v>
      </c>
      <c r="H8" s="81">
        <f t="shared" si="3"/>
        <v>0</v>
      </c>
      <c r="I8" s="81">
        <f t="shared" si="3"/>
        <v>0</v>
      </c>
      <c r="J8" s="81">
        <f t="shared" si="3"/>
        <v>0</v>
      </c>
      <c r="K8" s="81">
        <f t="shared" si="3"/>
        <v>0</v>
      </c>
      <c r="L8" s="81">
        <f t="shared" si="3"/>
        <v>0</v>
      </c>
      <c r="M8" s="81">
        <f t="shared" si="3"/>
        <v>0</v>
      </c>
      <c r="N8" s="81">
        <f t="shared" si="3"/>
        <v>0</v>
      </c>
      <c r="O8" s="81">
        <f t="shared" si="3"/>
        <v>0</v>
      </c>
      <c r="P8" s="81">
        <f t="shared" si="3"/>
        <v>0</v>
      </c>
      <c r="Q8" s="88">
        <f>SUM(E8:P8)</f>
        <v>0</v>
      </c>
      <c r="R8" s="81">
        <f t="shared" si="3"/>
        <v>0</v>
      </c>
      <c r="S8" s="81">
        <f t="shared" si="3"/>
        <v>0</v>
      </c>
    </row>
    <row r="9" spans="1:19" ht="15">
      <c r="A9" s="14">
        <v>4</v>
      </c>
      <c r="B9" s="87" t="s">
        <v>5</v>
      </c>
      <c r="C9" s="80" t="s">
        <v>2</v>
      </c>
      <c r="D9" s="81">
        <f>D186+D165</f>
        <v>0</v>
      </c>
      <c r="E9" s="81">
        <f aca="true" t="shared" si="4" ref="E9:S9">E186+E165</f>
        <v>0</v>
      </c>
      <c r="F9" s="81">
        <f t="shared" si="4"/>
        <v>0</v>
      </c>
      <c r="G9" s="81">
        <f t="shared" si="4"/>
        <v>0</v>
      </c>
      <c r="H9" s="81">
        <f t="shared" si="4"/>
        <v>0</v>
      </c>
      <c r="I9" s="81">
        <f t="shared" si="4"/>
        <v>0</v>
      </c>
      <c r="J9" s="81">
        <f t="shared" si="4"/>
        <v>0</v>
      </c>
      <c r="K9" s="81">
        <f t="shared" si="4"/>
        <v>0</v>
      </c>
      <c r="L9" s="81">
        <f t="shared" si="4"/>
        <v>0</v>
      </c>
      <c r="M9" s="81">
        <f t="shared" si="4"/>
        <v>0</v>
      </c>
      <c r="N9" s="81">
        <f t="shared" si="4"/>
        <v>0</v>
      </c>
      <c r="O9" s="81">
        <f t="shared" si="4"/>
        <v>0</v>
      </c>
      <c r="P9" s="81">
        <f t="shared" si="4"/>
        <v>0</v>
      </c>
      <c r="Q9" s="88">
        <f>SUM(E9:P9)</f>
        <v>0</v>
      </c>
      <c r="R9" s="81">
        <f t="shared" si="4"/>
        <v>0</v>
      </c>
      <c r="S9" s="81">
        <f t="shared" si="4"/>
        <v>0</v>
      </c>
    </row>
    <row r="10" spans="1:19" ht="15">
      <c r="A10" s="14">
        <v>5</v>
      </c>
      <c r="B10" s="87" t="s">
        <v>6</v>
      </c>
      <c r="C10" s="80" t="s">
        <v>2</v>
      </c>
      <c r="D10" s="81">
        <f aca="true" t="shared" si="5" ref="D10:S10">D208</f>
        <v>0</v>
      </c>
      <c r="E10" s="81">
        <f t="shared" si="5"/>
        <v>0</v>
      </c>
      <c r="F10" s="81">
        <f t="shared" si="5"/>
        <v>0</v>
      </c>
      <c r="G10" s="81">
        <f t="shared" si="5"/>
        <v>0</v>
      </c>
      <c r="H10" s="81">
        <f t="shared" si="5"/>
        <v>0</v>
      </c>
      <c r="I10" s="81">
        <f t="shared" si="5"/>
        <v>0</v>
      </c>
      <c r="J10" s="81">
        <f t="shared" si="5"/>
        <v>0</v>
      </c>
      <c r="K10" s="81">
        <f t="shared" si="5"/>
        <v>0</v>
      </c>
      <c r="L10" s="81">
        <f t="shared" si="5"/>
        <v>0</v>
      </c>
      <c r="M10" s="81">
        <f t="shared" si="5"/>
        <v>0</v>
      </c>
      <c r="N10" s="81">
        <f t="shared" si="5"/>
        <v>0</v>
      </c>
      <c r="O10" s="81">
        <f t="shared" si="5"/>
        <v>0</v>
      </c>
      <c r="P10" s="81">
        <f t="shared" si="5"/>
        <v>0</v>
      </c>
      <c r="Q10" s="88">
        <f>SUM(E10:P10)</f>
        <v>0</v>
      </c>
      <c r="R10" s="81">
        <f t="shared" si="5"/>
        <v>0</v>
      </c>
      <c r="S10" s="81">
        <f t="shared" si="5"/>
        <v>0</v>
      </c>
    </row>
    <row r="11" spans="1:19" ht="14.25">
      <c r="A11" s="14">
        <v>6</v>
      </c>
      <c r="B11" s="87" t="s">
        <v>7</v>
      </c>
      <c r="C11" s="80" t="s">
        <v>2</v>
      </c>
      <c r="D11" s="81">
        <f>D14*D15*12</f>
        <v>0</v>
      </c>
      <c r="E11" s="81">
        <f>E14*E15*1+E16*E17*1</f>
        <v>0</v>
      </c>
      <c r="F11" s="81">
        <f aca="true" t="shared" si="6" ref="F11:P11">F14*F15*1+F16*F17*1</f>
        <v>0</v>
      </c>
      <c r="G11" s="81">
        <f t="shared" si="6"/>
        <v>0</v>
      </c>
      <c r="H11" s="81">
        <f t="shared" si="6"/>
        <v>0</v>
      </c>
      <c r="I11" s="81">
        <f t="shared" si="6"/>
        <v>0</v>
      </c>
      <c r="J11" s="81">
        <f t="shared" si="6"/>
        <v>0</v>
      </c>
      <c r="K11" s="81">
        <f t="shared" si="6"/>
        <v>0</v>
      </c>
      <c r="L11" s="81">
        <f t="shared" si="6"/>
        <v>0</v>
      </c>
      <c r="M11" s="81">
        <f t="shared" si="6"/>
        <v>0</v>
      </c>
      <c r="N11" s="81">
        <f t="shared" si="6"/>
        <v>0</v>
      </c>
      <c r="O11" s="81">
        <f t="shared" si="6"/>
        <v>0</v>
      </c>
      <c r="P11" s="81">
        <f t="shared" si="6"/>
        <v>0</v>
      </c>
      <c r="Q11" s="81">
        <f>SUM(D11:P11)</f>
        <v>0</v>
      </c>
      <c r="R11" s="81">
        <f>R14*R15*12+R16*R17*12</f>
        <v>0</v>
      </c>
      <c r="S11" s="81">
        <f>S14*S15*12+S16*S17*12</f>
        <v>0</v>
      </c>
    </row>
    <row r="12" spans="1:19" ht="14.25">
      <c r="A12" s="14">
        <v>7</v>
      </c>
      <c r="B12" s="87" t="s">
        <v>8</v>
      </c>
      <c r="C12" s="80" t="s">
        <v>2</v>
      </c>
      <c r="D12" s="81">
        <f aca="true" t="shared" si="7" ref="D12:S12">D11*0.195</f>
        <v>0</v>
      </c>
      <c r="E12" s="81">
        <f t="shared" si="7"/>
        <v>0</v>
      </c>
      <c r="F12" s="81">
        <f t="shared" si="7"/>
        <v>0</v>
      </c>
      <c r="G12" s="81">
        <f t="shared" si="7"/>
        <v>0</v>
      </c>
      <c r="H12" s="81">
        <f t="shared" si="7"/>
        <v>0</v>
      </c>
      <c r="I12" s="81">
        <f t="shared" si="7"/>
        <v>0</v>
      </c>
      <c r="J12" s="81">
        <f t="shared" si="7"/>
        <v>0</v>
      </c>
      <c r="K12" s="81">
        <f t="shared" si="7"/>
        <v>0</v>
      </c>
      <c r="L12" s="81">
        <f t="shared" si="7"/>
        <v>0</v>
      </c>
      <c r="M12" s="81">
        <f t="shared" si="7"/>
        <v>0</v>
      </c>
      <c r="N12" s="81">
        <f t="shared" si="7"/>
        <v>0</v>
      </c>
      <c r="O12" s="81">
        <f t="shared" si="7"/>
        <v>0</v>
      </c>
      <c r="P12" s="81">
        <f t="shared" si="7"/>
        <v>0</v>
      </c>
      <c r="Q12" s="81">
        <f>SUM(D12:P12)</f>
        <v>0</v>
      </c>
      <c r="R12" s="81">
        <f t="shared" si="7"/>
        <v>0</v>
      </c>
      <c r="S12" s="81">
        <f t="shared" si="7"/>
        <v>0</v>
      </c>
    </row>
    <row r="13" spans="1:19" s="23" customFormat="1" ht="15">
      <c r="A13" s="14">
        <v>8</v>
      </c>
      <c r="B13" s="87" t="s">
        <v>9</v>
      </c>
      <c r="C13" s="80" t="s">
        <v>2</v>
      </c>
      <c r="D13" s="81">
        <f>D230+D251</f>
        <v>0</v>
      </c>
      <c r="E13" s="81">
        <f aca="true" t="shared" si="8" ref="E13:S13">E230+E251</f>
        <v>0</v>
      </c>
      <c r="F13" s="81">
        <f t="shared" si="8"/>
        <v>0</v>
      </c>
      <c r="G13" s="81">
        <f t="shared" si="8"/>
        <v>0</v>
      </c>
      <c r="H13" s="81">
        <f t="shared" si="8"/>
        <v>0</v>
      </c>
      <c r="I13" s="81">
        <f t="shared" si="8"/>
        <v>0</v>
      </c>
      <c r="J13" s="81">
        <f t="shared" si="8"/>
        <v>0</v>
      </c>
      <c r="K13" s="81">
        <f t="shared" si="8"/>
        <v>0</v>
      </c>
      <c r="L13" s="81">
        <f t="shared" si="8"/>
        <v>0</v>
      </c>
      <c r="M13" s="81">
        <f t="shared" si="8"/>
        <v>0</v>
      </c>
      <c r="N13" s="81">
        <f t="shared" si="8"/>
        <v>0</v>
      </c>
      <c r="O13" s="81">
        <f t="shared" si="8"/>
        <v>0</v>
      </c>
      <c r="P13" s="81">
        <f t="shared" si="8"/>
        <v>0</v>
      </c>
      <c r="Q13" s="88">
        <f>SUM(E13:P13)</f>
        <v>0</v>
      </c>
      <c r="R13" s="81">
        <f t="shared" si="8"/>
        <v>0</v>
      </c>
      <c r="S13" s="81">
        <f t="shared" si="8"/>
        <v>0</v>
      </c>
    </row>
    <row r="14" spans="1:19" s="23" customFormat="1" ht="14.25">
      <c r="A14" s="14">
        <v>9</v>
      </c>
      <c r="B14" s="87" t="s">
        <v>75</v>
      </c>
      <c r="C14" s="82" t="s">
        <v>10</v>
      </c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25">
        <f>IF(SUM(E14:P14)=0,0,AVERAGE(E14:P14))</f>
        <v>0</v>
      </c>
      <c r="R14" s="50"/>
      <c r="S14" s="50"/>
    </row>
    <row r="15" spans="1:19" s="23" customFormat="1" ht="14.25">
      <c r="A15" s="14">
        <v>10</v>
      </c>
      <c r="B15" s="87" t="s">
        <v>76</v>
      </c>
      <c r="C15" s="83" t="s">
        <v>11</v>
      </c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25">
        <f>IF(SUM(E15:P15)=0,0,AVERAGE(E15:P15))</f>
        <v>0</v>
      </c>
      <c r="R15" s="51"/>
      <c r="S15" s="51"/>
    </row>
    <row r="16" spans="1:19" s="23" customFormat="1" ht="14.25">
      <c r="A16" s="14">
        <v>9</v>
      </c>
      <c r="B16" s="87" t="s">
        <v>77</v>
      </c>
      <c r="C16" s="82" t="s">
        <v>10</v>
      </c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25">
        <f>IF(SUM(E16:P16)=0,0,AVERAGE(E16:P16))</f>
        <v>0</v>
      </c>
      <c r="R16" s="50"/>
      <c r="S16" s="50"/>
    </row>
    <row r="17" spans="1:19" s="23" customFormat="1" ht="14.25">
      <c r="A17" s="14">
        <v>10</v>
      </c>
      <c r="B17" s="87" t="s">
        <v>78</v>
      </c>
      <c r="C17" s="83" t="s">
        <v>11</v>
      </c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25">
        <f>IF(SUM(E17:P17)=0,0,AVERAGE(E17:P17))</f>
        <v>0</v>
      </c>
      <c r="R17" s="51"/>
      <c r="S17" s="51"/>
    </row>
    <row r="18" spans="1:19" s="23" customFormat="1" ht="15">
      <c r="A18" s="10"/>
      <c r="B18" s="59" t="s">
        <v>96</v>
      </c>
      <c r="C18" s="60"/>
      <c r="D18" s="90">
        <f>D5-D6</f>
        <v>0</v>
      </c>
      <c r="E18" s="90">
        <f aca="true" t="shared" si="9" ref="E18:S18">E5-E6</f>
        <v>0</v>
      </c>
      <c r="F18" s="90">
        <f t="shared" si="9"/>
        <v>0</v>
      </c>
      <c r="G18" s="90">
        <f t="shared" si="9"/>
        <v>0</v>
      </c>
      <c r="H18" s="90">
        <f t="shared" si="9"/>
        <v>0</v>
      </c>
      <c r="I18" s="90">
        <f t="shared" si="9"/>
        <v>0</v>
      </c>
      <c r="J18" s="90">
        <f t="shared" si="9"/>
        <v>0</v>
      </c>
      <c r="K18" s="90">
        <f t="shared" si="9"/>
        <v>0</v>
      </c>
      <c r="L18" s="90">
        <f t="shared" si="9"/>
        <v>0</v>
      </c>
      <c r="M18" s="90">
        <f t="shared" si="9"/>
        <v>0</v>
      </c>
      <c r="N18" s="90">
        <f t="shared" si="9"/>
        <v>0</v>
      </c>
      <c r="O18" s="90">
        <f t="shared" si="9"/>
        <v>0</v>
      </c>
      <c r="P18" s="90">
        <f t="shared" si="9"/>
        <v>0</v>
      </c>
      <c r="Q18" s="90">
        <f>Q5-Q6</f>
        <v>0</v>
      </c>
      <c r="R18" s="90">
        <f t="shared" si="9"/>
        <v>0</v>
      </c>
      <c r="S18" s="90">
        <f t="shared" si="9"/>
        <v>0</v>
      </c>
    </row>
    <row r="19" spans="1:19" s="23" customFormat="1" ht="14.25" hidden="1">
      <c r="A19" s="10"/>
      <c r="B19" s="35"/>
      <c r="C19" s="35" t="s">
        <v>94</v>
      </c>
      <c r="D19" s="43">
        <f>SUM(D7:D10,D13)-D21-D22</f>
        <v>0</v>
      </c>
      <c r="E19" s="43">
        <f>SUM(E7:E12,E13)-E21-E22</f>
        <v>0</v>
      </c>
      <c r="F19" s="43">
        <f aca="true" t="shared" si="10" ref="F19:S19">SUM(F7:F12,F13)-F21-F22</f>
        <v>0</v>
      </c>
      <c r="G19" s="43">
        <f t="shared" si="10"/>
        <v>0</v>
      </c>
      <c r="H19" s="43">
        <f t="shared" si="10"/>
        <v>0</v>
      </c>
      <c r="I19" s="43">
        <f t="shared" si="10"/>
        <v>0</v>
      </c>
      <c r="J19" s="43">
        <f t="shared" si="10"/>
        <v>0</v>
      </c>
      <c r="K19" s="43">
        <f t="shared" si="10"/>
        <v>0</v>
      </c>
      <c r="L19" s="43">
        <f t="shared" si="10"/>
        <v>0</v>
      </c>
      <c r="M19" s="43">
        <f t="shared" si="10"/>
        <v>0</v>
      </c>
      <c r="N19" s="43">
        <f t="shared" si="10"/>
        <v>0</v>
      </c>
      <c r="O19" s="43">
        <f t="shared" si="10"/>
        <v>0</v>
      </c>
      <c r="P19" s="43">
        <f t="shared" si="10"/>
        <v>0</v>
      </c>
      <c r="Q19" s="43">
        <f t="shared" si="10"/>
        <v>0</v>
      </c>
      <c r="R19" s="43">
        <f t="shared" si="10"/>
        <v>0</v>
      </c>
      <c r="S19" s="43">
        <f t="shared" si="10"/>
        <v>0</v>
      </c>
    </row>
    <row r="20" spans="4:19" s="84" customFormat="1" ht="14.25"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</row>
    <row r="21" spans="1:19" s="23" customFormat="1" ht="14.25">
      <c r="A21" s="10"/>
      <c r="B21" s="87" t="s">
        <v>72</v>
      </c>
      <c r="C21" s="60"/>
      <c r="D21" s="90">
        <f>D7+D123+D165+D230+D14*D15+D14*D15*0.195</f>
        <v>0</v>
      </c>
      <c r="E21" s="90">
        <f>E7+E123+E165+E230+E14*E15+E14*E15*0.195</f>
        <v>0</v>
      </c>
      <c r="F21" s="90">
        <f aca="true" t="shared" si="11" ref="F21:P21">F7+F123+F165+F230+F14*F15+F14*F15*0.195</f>
        <v>0</v>
      </c>
      <c r="G21" s="90">
        <f t="shared" si="11"/>
        <v>0</v>
      </c>
      <c r="H21" s="90">
        <f t="shared" si="11"/>
        <v>0</v>
      </c>
      <c r="I21" s="90">
        <f t="shared" si="11"/>
        <v>0</v>
      </c>
      <c r="J21" s="90">
        <f t="shared" si="11"/>
        <v>0</v>
      </c>
      <c r="K21" s="90">
        <f t="shared" si="11"/>
        <v>0</v>
      </c>
      <c r="L21" s="90">
        <f t="shared" si="11"/>
        <v>0</v>
      </c>
      <c r="M21" s="90">
        <f t="shared" si="11"/>
        <v>0</v>
      </c>
      <c r="N21" s="90">
        <f t="shared" si="11"/>
        <v>0</v>
      </c>
      <c r="O21" s="90">
        <f t="shared" si="11"/>
        <v>0</v>
      </c>
      <c r="P21" s="90">
        <f t="shared" si="11"/>
        <v>0</v>
      </c>
      <c r="Q21" s="90">
        <f>SUM(E21:P21)</f>
        <v>0</v>
      </c>
      <c r="R21" s="90">
        <f>R7+R123+R165+R230+R14*R15*12+R14*R15*0.195*12</f>
        <v>0</v>
      </c>
      <c r="S21" s="90">
        <f>S7+S123+S165+S230+S14*S15*12+S14*S15*0.195*12</f>
        <v>0</v>
      </c>
    </row>
    <row r="22" spans="1:19" s="23" customFormat="1" ht="14.25">
      <c r="A22" s="10"/>
      <c r="B22" s="87" t="s">
        <v>71</v>
      </c>
      <c r="C22" s="60"/>
      <c r="D22" s="90">
        <f>D144+D186+D208+D251+D16*D17+D16*D17*0.195</f>
        <v>0</v>
      </c>
      <c r="E22" s="90">
        <f>E144+E186+E208+E251+E16*E17+E16*E17*0.195</f>
        <v>0</v>
      </c>
      <c r="F22" s="90">
        <f aca="true" t="shared" si="12" ref="F22:P22">F144+F186+F208+F251+F16*F17+F16*F17*0.195</f>
        <v>0</v>
      </c>
      <c r="G22" s="90">
        <f t="shared" si="12"/>
        <v>0</v>
      </c>
      <c r="H22" s="90">
        <f t="shared" si="12"/>
        <v>0</v>
      </c>
      <c r="I22" s="90">
        <f t="shared" si="12"/>
        <v>0</v>
      </c>
      <c r="J22" s="90">
        <f t="shared" si="12"/>
        <v>0</v>
      </c>
      <c r="K22" s="90">
        <f t="shared" si="12"/>
        <v>0</v>
      </c>
      <c r="L22" s="90">
        <f t="shared" si="12"/>
        <v>0</v>
      </c>
      <c r="M22" s="90">
        <f t="shared" si="12"/>
        <v>0</v>
      </c>
      <c r="N22" s="90">
        <f t="shared" si="12"/>
        <v>0</v>
      </c>
      <c r="O22" s="90">
        <f t="shared" si="12"/>
        <v>0</v>
      </c>
      <c r="P22" s="90">
        <f t="shared" si="12"/>
        <v>0</v>
      </c>
      <c r="Q22" s="90">
        <f>SUM(E22:P22)</f>
        <v>0</v>
      </c>
      <c r="R22" s="90">
        <f>R144+R186+R208+R251+R16*R17*12+R16*R17*0.195*12</f>
        <v>0</v>
      </c>
      <c r="S22" s="90">
        <f>S144+S186+S208+S251+S16*S17*12+S16*S17*0.195*12</f>
        <v>0</v>
      </c>
    </row>
    <row r="23" spans="1:19" s="23" customFormat="1" ht="14.25">
      <c r="A23" s="10"/>
      <c r="B23" s="87" t="s">
        <v>73</v>
      </c>
      <c r="C23" s="60"/>
      <c r="D23" s="90">
        <f>SUM(D30,D39,D48,D57,D66,D75,D84,D93)</f>
        <v>0</v>
      </c>
      <c r="E23" s="90">
        <f>SUM(E30,E39,E48,E57,E66,E75,E84,E93)</f>
        <v>0</v>
      </c>
      <c r="F23" s="90">
        <f aca="true" t="shared" si="13" ref="F23:P23">SUM(F30,F39,F48,F57,F66,F75,F84,F93)</f>
        <v>0</v>
      </c>
      <c r="G23" s="90">
        <f t="shared" si="13"/>
        <v>0</v>
      </c>
      <c r="H23" s="90">
        <f t="shared" si="13"/>
        <v>0</v>
      </c>
      <c r="I23" s="90">
        <f t="shared" si="13"/>
        <v>0</v>
      </c>
      <c r="J23" s="90">
        <f t="shared" si="13"/>
        <v>0</v>
      </c>
      <c r="K23" s="90">
        <f t="shared" si="13"/>
        <v>0</v>
      </c>
      <c r="L23" s="90">
        <f t="shared" si="13"/>
        <v>0</v>
      </c>
      <c r="M23" s="90">
        <f t="shared" si="13"/>
        <v>0</v>
      </c>
      <c r="N23" s="90">
        <f t="shared" si="13"/>
        <v>0</v>
      </c>
      <c r="O23" s="90">
        <f t="shared" si="13"/>
        <v>0</v>
      </c>
      <c r="P23" s="90">
        <f t="shared" si="13"/>
        <v>0</v>
      </c>
      <c r="Q23" s="90">
        <f>SUM(Q30,Q39,Q48,Q57,Q66,Q75,Q84,Q93)</f>
        <v>0</v>
      </c>
      <c r="R23" s="90">
        <f>SUM(R30,R39,R48,R57,R66,R75,R84,R93)</f>
        <v>0</v>
      </c>
      <c r="S23" s="90">
        <f>SUM(S30,S39,S48,S57,S66,S75,S84,S93)</f>
        <v>0</v>
      </c>
    </row>
    <row r="24" spans="1:19" s="23" customFormat="1" ht="14.25">
      <c r="A24" s="10"/>
      <c r="B24" s="87" t="s">
        <v>95</v>
      </c>
      <c r="C24" s="60"/>
      <c r="D24" s="90">
        <f>IF(D23=0,0,D5/D23)</f>
        <v>0</v>
      </c>
      <c r="E24" s="90">
        <f>IF(E23=0,0,E5/E23)</f>
        <v>0</v>
      </c>
      <c r="F24" s="90">
        <f>IF(F23=0,0,F5/F23)</f>
        <v>0</v>
      </c>
      <c r="G24" s="90">
        <f>IF(G23=0,0,G5/G23)</f>
        <v>0</v>
      </c>
      <c r="H24" s="90">
        <f>IF(H23=0,0,H5/H23)</f>
        <v>0</v>
      </c>
      <c r="I24" s="90">
        <f>IF(I23=0,0,I5/I23)</f>
        <v>0</v>
      </c>
      <c r="J24" s="90">
        <f>IF(J23=0,0,J5/J23)</f>
        <v>0</v>
      </c>
      <c r="K24" s="90">
        <f>IF(K23=0,0,K5/K23)</f>
        <v>0</v>
      </c>
      <c r="L24" s="90">
        <f>IF(L23=0,0,L5/L23)</f>
        <v>0</v>
      </c>
      <c r="M24" s="90">
        <f>IF(M23=0,0,M5/M23)</f>
        <v>0</v>
      </c>
      <c r="N24" s="90">
        <f>IF(N23=0,0,N5/N23)</f>
        <v>0</v>
      </c>
      <c r="O24" s="90">
        <f>IF(O23=0,0,O5/O23)</f>
        <v>0</v>
      </c>
      <c r="P24" s="90">
        <f>IF(P23=0,0,P5/P23)</f>
        <v>0</v>
      </c>
      <c r="Q24" s="90">
        <f>IF(Q23=0,0,Q5/Q23)</f>
        <v>0</v>
      </c>
      <c r="R24" s="90">
        <f>IF(R23=0,0,R5/R23)</f>
        <v>0</v>
      </c>
      <c r="S24" s="90">
        <f>IF(S23=0,0,S5/S23)</f>
        <v>0</v>
      </c>
    </row>
    <row r="25" spans="1:19" s="23" customFormat="1" ht="14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s="23" customFormat="1" ht="14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 s="23" customFormat="1" ht="15">
      <c r="A27" s="10"/>
      <c r="B27" s="45" t="s">
        <v>79</v>
      </c>
      <c r="C27" s="46"/>
      <c r="D27" s="13">
        <v>2011</v>
      </c>
      <c r="E27" s="13">
        <v>1</v>
      </c>
      <c r="F27" s="13">
        <v>2</v>
      </c>
      <c r="G27" s="13">
        <v>3</v>
      </c>
      <c r="H27" s="13">
        <v>4</v>
      </c>
      <c r="I27" s="13">
        <v>5</v>
      </c>
      <c r="J27" s="13">
        <v>6</v>
      </c>
      <c r="K27" s="13">
        <v>7</v>
      </c>
      <c r="L27" s="13">
        <v>8</v>
      </c>
      <c r="M27" s="13">
        <v>9</v>
      </c>
      <c r="N27" s="13">
        <v>10</v>
      </c>
      <c r="O27" s="13">
        <v>11</v>
      </c>
      <c r="P27" s="13">
        <v>12</v>
      </c>
      <c r="Q27" s="13">
        <f>D27+1</f>
        <v>2012</v>
      </c>
      <c r="R27" s="13">
        <f>Q27+1</f>
        <v>2013</v>
      </c>
      <c r="S27" s="13">
        <f>R27+1</f>
        <v>2014</v>
      </c>
    </row>
    <row r="28" spans="1:19" s="23" customFormat="1" ht="14.25">
      <c r="A28" s="10"/>
      <c r="B28" s="83" t="s">
        <v>91</v>
      </c>
      <c r="C28" s="83" t="s">
        <v>19</v>
      </c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56">
        <f>IF(Q30=0,0,Q31/Q30)</f>
        <v>0</v>
      </c>
      <c r="R28" s="87"/>
      <c r="S28" s="87"/>
    </row>
    <row r="29" spans="1:19" s="23" customFormat="1" ht="14.25">
      <c r="A29" s="10"/>
      <c r="B29" s="83" t="s">
        <v>80</v>
      </c>
      <c r="C29" s="83" t="s">
        <v>19</v>
      </c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56">
        <f>IF(Q30=0,0,Q32/Q30)</f>
        <v>0</v>
      </c>
      <c r="R29" s="87"/>
      <c r="S29" s="87"/>
    </row>
    <row r="30" spans="1:19" s="23" customFormat="1" ht="14.25">
      <c r="A30" s="10"/>
      <c r="B30" s="83" t="s">
        <v>82</v>
      </c>
      <c r="C30" s="83" t="s">
        <v>86</v>
      </c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56">
        <f>SUM(D30:P30)</f>
        <v>0</v>
      </c>
      <c r="R30" s="87"/>
      <c r="S30" s="87"/>
    </row>
    <row r="31" spans="1:19" s="23" customFormat="1" ht="14.25">
      <c r="A31" s="10"/>
      <c r="B31" s="83" t="s">
        <v>84</v>
      </c>
      <c r="C31" s="83" t="s">
        <v>87</v>
      </c>
      <c r="D31" s="91">
        <f aca="true" t="shared" si="14" ref="D31:S31">D28*D30</f>
        <v>0</v>
      </c>
      <c r="E31" s="91">
        <f t="shared" si="14"/>
        <v>0</v>
      </c>
      <c r="F31" s="91">
        <f t="shared" si="14"/>
        <v>0</v>
      </c>
      <c r="G31" s="91">
        <f t="shared" si="14"/>
        <v>0</v>
      </c>
      <c r="H31" s="91">
        <f t="shared" si="14"/>
        <v>0</v>
      </c>
      <c r="I31" s="91">
        <f t="shared" si="14"/>
        <v>0</v>
      </c>
      <c r="J31" s="91">
        <f t="shared" si="14"/>
        <v>0</v>
      </c>
      <c r="K31" s="91">
        <f t="shared" si="14"/>
        <v>0</v>
      </c>
      <c r="L31" s="91">
        <f t="shared" si="14"/>
        <v>0</v>
      </c>
      <c r="M31" s="91">
        <f t="shared" si="14"/>
        <v>0</v>
      </c>
      <c r="N31" s="91">
        <f t="shared" si="14"/>
        <v>0</v>
      </c>
      <c r="O31" s="91">
        <f t="shared" si="14"/>
        <v>0</v>
      </c>
      <c r="P31" s="91">
        <f t="shared" si="14"/>
        <v>0</v>
      </c>
      <c r="Q31" s="91">
        <f>SUM(E31:P31)</f>
        <v>0</v>
      </c>
      <c r="R31" s="91">
        <f t="shared" si="14"/>
        <v>0</v>
      </c>
      <c r="S31" s="91">
        <f t="shared" si="14"/>
        <v>0</v>
      </c>
    </row>
    <row r="32" spans="1:19" s="23" customFormat="1" ht="14.25">
      <c r="A32" s="10"/>
      <c r="B32" s="83" t="s">
        <v>83</v>
      </c>
      <c r="C32" s="83" t="s">
        <v>87</v>
      </c>
      <c r="D32" s="91">
        <f aca="true" t="shared" si="15" ref="D32:S32">D30*D29</f>
        <v>0</v>
      </c>
      <c r="E32" s="91">
        <f t="shared" si="15"/>
        <v>0</v>
      </c>
      <c r="F32" s="91">
        <f t="shared" si="15"/>
        <v>0</v>
      </c>
      <c r="G32" s="91">
        <f t="shared" si="15"/>
        <v>0</v>
      </c>
      <c r="H32" s="91">
        <f t="shared" si="15"/>
        <v>0</v>
      </c>
      <c r="I32" s="91">
        <f t="shared" si="15"/>
        <v>0</v>
      </c>
      <c r="J32" s="91">
        <f t="shared" si="15"/>
        <v>0</v>
      </c>
      <c r="K32" s="91">
        <f t="shared" si="15"/>
        <v>0</v>
      </c>
      <c r="L32" s="91">
        <f t="shared" si="15"/>
        <v>0</v>
      </c>
      <c r="M32" s="91">
        <f t="shared" si="15"/>
        <v>0</v>
      </c>
      <c r="N32" s="91">
        <f t="shared" si="15"/>
        <v>0</v>
      </c>
      <c r="O32" s="91">
        <f t="shared" si="15"/>
        <v>0</v>
      </c>
      <c r="P32" s="91">
        <f t="shared" si="15"/>
        <v>0</v>
      </c>
      <c r="Q32" s="91">
        <f>SUM(E32:P32)</f>
        <v>0</v>
      </c>
      <c r="R32" s="91">
        <f t="shared" si="15"/>
        <v>0</v>
      </c>
      <c r="S32" s="91">
        <f t="shared" si="15"/>
        <v>0</v>
      </c>
    </row>
    <row r="33" spans="1:19" s="23" customFormat="1" ht="14.25">
      <c r="A33" s="10"/>
      <c r="B33" s="83" t="s">
        <v>88</v>
      </c>
      <c r="C33" s="83" t="s">
        <v>62</v>
      </c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56">
        <f>IF(Q31=0,0,(E33*E31+F33*F31+G33*G31+H33*H31+I31*I33+J31*J33+K31*K33+L31*L33+M31*M33+N31*N33+O31*O33+P31*P33)/Q31)</f>
        <v>0</v>
      </c>
      <c r="R33" s="87"/>
      <c r="S33" s="87"/>
    </row>
    <row r="34" spans="1:19" s="23" customFormat="1" ht="14.25">
      <c r="A34" s="10"/>
      <c r="B34" s="83" t="s">
        <v>89</v>
      </c>
      <c r="C34" s="83" t="s">
        <v>62</v>
      </c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56">
        <f>IF(Q32=0,0,(E34*E32+F34*F32+G34*G32+H34*H32+I32*I34+J32*J34+K32*K34+L32*L34+M32*M34+N32*N34+O32*O34+P32*P34)/Q32)</f>
        <v>0</v>
      </c>
      <c r="R34" s="87"/>
      <c r="S34" s="87"/>
    </row>
    <row r="35" spans="1:19" s="23" customFormat="1" ht="14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84"/>
      <c r="R35" s="10"/>
      <c r="S35" s="10"/>
    </row>
    <row r="36" spans="1:19" s="23" customFormat="1" ht="14.25">
      <c r="A36" s="10"/>
      <c r="B36" s="44" t="s">
        <v>79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</row>
    <row r="37" spans="1:19" s="23" customFormat="1" ht="14.25">
      <c r="A37" s="10"/>
      <c r="B37" s="83" t="s">
        <v>91</v>
      </c>
      <c r="C37" s="83" t="s">
        <v>19</v>
      </c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56">
        <f>IF(Q39=0,0,Q40/Q39)</f>
        <v>0</v>
      </c>
      <c r="R37" s="87"/>
      <c r="S37" s="87"/>
    </row>
    <row r="38" spans="1:19" s="23" customFormat="1" ht="14.25">
      <c r="A38" s="10"/>
      <c r="B38" s="83" t="s">
        <v>80</v>
      </c>
      <c r="C38" s="83" t="s">
        <v>19</v>
      </c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56">
        <f>IF(Q39=0,0,Q41/Q39)</f>
        <v>0</v>
      </c>
      <c r="R38" s="87"/>
      <c r="S38" s="87"/>
    </row>
    <row r="39" spans="1:19" s="23" customFormat="1" ht="14.25">
      <c r="A39" s="10"/>
      <c r="B39" s="83" t="s">
        <v>82</v>
      </c>
      <c r="C39" s="83" t="s">
        <v>86</v>
      </c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56">
        <f>SUM(D39:P39)</f>
        <v>0</v>
      </c>
      <c r="R39" s="87"/>
      <c r="S39" s="87"/>
    </row>
    <row r="40" spans="1:19" s="23" customFormat="1" ht="14.25">
      <c r="A40" s="10"/>
      <c r="B40" s="83" t="s">
        <v>84</v>
      </c>
      <c r="C40" s="83" t="s">
        <v>87</v>
      </c>
      <c r="D40" s="91">
        <f aca="true" t="shared" si="16" ref="D40:S40">D37*D39</f>
        <v>0</v>
      </c>
      <c r="E40" s="91">
        <f t="shared" si="16"/>
        <v>0</v>
      </c>
      <c r="F40" s="91">
        <f t="shared" si="16"/>
        <v>0</v>
      </c>
      <c r="G40" s="91">
        <f t="shared" si="16"/>
        <v>0</v>
      </c>
      <c r="H40" s="91">
        <f t="shared" si="16"/>
        <v>0</v>
      </c>
      <c r="I40" s="91">
        <f t="shared" si="16"/>
        <v>0</v>
      </c>
      <c r="J40" s="91">
        <f t="shared" si="16"/>
        <v>0</v>
      </c>
      <c r="K40" s="91">
        <f t="shared" si="16"/>
        <v>0</v>
      </c>
      <c r="L40" s="91">
        <f t="shared" si="16"/>
        <v>0</v>
      </c>
      <c r="M40" s="91">
        <f t="shared" si="16"/>
        <v>0</v>
      </c>
      <c r="N40" s="91">
        <f t="shared" si="16"/>
        <v>0</v>
      </c>
      <c r="O40" s="91">
        <f t="shared" si="16"/>
        <v>0</v>
      </c>
      <c r="P40" s="91">
        <f t="shared" si="16"/>
        <v>0</v>
      </c>
      <c r="Q40" s="91">
        <f>SUM(E40:P40)</f>
        <v>0</v>
      </c>
      <c r="R40" s="91">
        <f t="shared" si="16"/>
        <v>0</v>
      </c>
      <c r="S40" s="91">
        <f t="shared" si="16"/>
        <v>0</v>
      </c>
    </row>
    <row r="41" spans="1:19" s="23" customFormat="1" ht="14.25">
      <c r="A41" s="10"/>
      <c r="B41" s="83" t="s">
        <v>83</v>
      </c>
      <c r="C41" s="83" t="s">
        <v>87</v>
      </c>
      <c r="D41" s="91">
        <f aca="true" t="shared" si="17" ref="D41:S41">D39*D38</f>
        <v>0</v>
      </c>
      <c r="E41" s="91">
        <f t="shared" si="17"/>
        <v>0</v>
      </c>
      <c r="F41" s="91">
        <f t="shared" si="17"/>
        <v>0</v>
      </c>
      <c r="G41" s="91">
        <f t="shared" si="17"/>
        <v>0</v>
      </c>
      <c r="H41" s="91">
        <f t="shared" si="17"/>
        <v>0</v>
      </c>
      <c r="I41" s="91">
        <f t="shared" si="17"/>
        <v>0</v>
      </c>
      <c r="J41" s="91">
        <f t="shared" si="17"/>
        <v>0</v>
      </c>
      <c r="K41" s="91">
        <f t="shared" si="17"/>
        <v>0</v>
      </c>
      <c r="L41" s="91">
        <f t="shared" si="17"/>
        <v>0</v>
      </c>
      <c r="M41" s="91">
        <f t="shared" si="17"/>
        <v>0</v>
      </c>
      <c r="N41" s="91">
        <f t="shared" si="17"/>
        <v>0</v>
      </c>
      <c r="O41" s="91">
        <f t="shared" si="17"/>
        <v>0</v>
      </c>
      <c r="P41" s="91">
        <f t="shared" si="17"/>
        <v>0</v>
      </c>
      <c r="Q41" s="91">
        <f>SUM(E41:P41)</f>
        <v>0</v>
      </c>
      <c r="R41" s="91">
        <f t="shared" si="17"/>
        <v>0</v>
      </c>
      <c r="S41" s="91">
        <f t="shared" si="17"/>
        <v>0</v>
      </c>
    </row>
    <row r="42" spans="1:19" s="23" customFormat="1" ht="14.25">
      <c r="A42" s="10"/>
      <c r="B42" s="83" t="s">
        <v>88</v>
      </c>
      <c r="C42" s="83" t="s">
        <v>62</v>
      </c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56">
        <f>IF(Q40=0,0,(E42*E40+F42*F40+G42*G40+H42*H40+I40*I42+J40*J42+K40*K42+L40*L42+M40*M42+N40*N42+O40*O42+P40*P42)/Q40)</f>
        <v>0</v>
      </c>
      <c r="R42" s="87"/>
      <c r="S42" s="87"/>
    </row>
    <row r="43" spans="1:19" s="23" customFormat="1" ht="14.25">
      <c r="A43" s="10"/>
      <c r="B43" s="83" t="s">
        <v>89</v>
      </c>
      <c r="C43" s="83" t="s">
        <v>62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56">
        <f>IF(Q41=0,0,(E43*E41+F43*F41+G43*G41+H43*H41+I41*I43+J41*J43+K41*K43+L41*L43+M41*M43+N41*N43+O41*O43+P41*P43)/Q41)</f>
        <v>0</v>
      </c>
      <c r="R43" s="87"/>
      <c r="S43" s="87"/>
    </row>
    <row r="44" spans="1:19" s="23" customFormat="1" ht="14.25">
      <c r="A44" s="10"/>
      <c r="B44" s="41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92"/>
      <c r="R44" s="32"/>
      <c r="S44" s="32"/>
    </row>
    <row r="45" spans="1:19" s="23" customFormat="1" ht="14.25">
      <c r="A45" s="10"/>
      <c r="B45" s="44" t="s">
        <v>79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</row>
    <row r="46" spans="1:19" s="23" customFormat="1" ht="14.25">
      <c r="A46" s="10"/>
      <c r="B46" s="83" t="s">
        <v>91</v>
      </c>
      <c r="C46" s="83" t="s">
        <v>19</v>
      </c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56">
        <f>IF(Q48=0,0,Q49/Q48)</f>
        <v>0</v>
      </c>
      <c r="R46" s="87"/>
      <c r="S46" s="87"/>
    </row>
    <row r="47" spans="1:19" s="23" customFormat="1" ht="14.25">
      <c r="A47" s="10"/>
      <c r="B47" s="83" t="s">
        <v>80</v>
      </c>
      <c r="C47" s="83" t="s">
        <v>19</v>
      </c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56">
        <f>IF(Q48=0,0,Q50/Q48)</f>
        <v>0</v>
      </c>
      <c r="R47" s="87"/>
      <c r="S47" s="87"/>
    </row>
    <row r="48" spans="1:19" s="23" customFormat="1" ht="14.25">
      <c r="A48" s="10"/>
      <c r="B48" s="83" t="s">
        <v>82</v>
      </c>
      <c r="C48" s="83" t="s">
        <v>86</v>
      </c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56">
        <f>SUM(D48:P48)</f>
        <v>0</v>
      </c>
      <c r="R48" s="87"/>
      <c r="S48" s="87"/>
    </row>
    <row r="49" spans="1:19" s="23" customFormat="1" ht="14.25">
      <c r="A49" s="10"/>
      <c r="B49" s="83" t="s">
        <v>84</v>
      </c>
      <c r="C49" s="83" t="s">
        <v>87</v>
      </c>
      <c r="D49" s="91">
        <f aca="true" t="shared" si="18" ref="D49:S49">D46*D48</f>
        <v>0</v>
      </c>
      <c r="E49" s="91">
        <f t="shared" si="18"/>
        <v>0</v>
      </c>
      <c r="F49" s="91">
        <f t="shared" si="18"/>
        <v>0</v>
      </c>
      <c r="G49" s="91">
        <f t="shared" si="18"/>
        <v>0</v>
      </c>
      <c r="H49" s="91">
        <f t="shared" si="18"/>
        <v>0</v>
      </c>
      <c r="I49" s="91">
        <f t="shared" si="18"/>
        <v>0</v>
      </c>
      <c r="J49" s="91">
        <f t="shared" si="18"/>
        <v>0</v>
      </c>
      <c r="K49" s="91">
        <f t="shared" si="18"/>
        <v>0</v>
      </c>
      <c r="L49" s="91">
        <f t="shared" si="18"/>
        <v>0</v>
      </c>
      <c r="M49" s="91">
        <f t="shared" si="18"/>
        <v>0</v>
      </c>
      <c r="N49" s="91">
        <f t="shared" si="18"/>
        <v>0</v>
      </c>
      <c r="O49" s="91">
        <f t="shared" si="18"/>
        <v>0</v>
      </c>
      <c r="P49" s="91">
        <f t="shared" si="18"/>
        <v>0</v>
      </c>
      <c r="Q49" s="91">
        <f>SUM(E49:P49)</f>
        <v>0</v>
      </c>
      <c r="R49" s="91">
        <f t="shared" si="18"/>
        <v>0</v>
      </c>
      <c r="S49" s="91">
        <f t="shared" si="18"/>
        <v>0</v>
      </c>
    </row>
    <row r="50" spans="1:19" s="23" customFormat="1" ht="14.25">
      <c r="A50" s="10"/>
      <c r="B50" s="83" t="s">
        <v>83</v>
      </c>
      <c r="C50" s="83" t="s">
        <v>87</v>
      </c>
      <c r="D50" s="91">
        <f aca="true" t="shared" si="19" ref="D50:S50">D48*D47</f>
        <v>0</v>
      </c>
      <c r="E50" s="91">
        <f t="shared" si="19"/>
        <v>0</v>
      </c>
      <c r="F50" s="91">
        <f t="shared" si="19"/>
        <v>0</v>
      </c>
      <c r="G50" s="91">
        <f t="shared" si="19"/>
        <v>0</v>
      </c>
      <c r="H50" s="91">
        <f t="shared" si="19"/>
        <v>0</v>
      </c>
      <c r="I50" s="91">
        <f t="shared" si="19"/>
        <v>0</v>
      </c>
      <c r="J50" s="91">
        <f t="shared" si="19"/>
        <v>0</v>
      </c>
      <c r="K50" s="91">
        <f t="shared" si="19"/>
        <v>0</v>
      </c>
      <c r="L50" s="91">
        <f t="shared" si="19"/>
        <v>0</v>
      </c>
      <c r="M50" s="91">
        <f t="shared" si="19"/>
        <v>0</v>
      </c>
      <c r="N50" s="91">
        <f t="shared" si="19"/>
        <v>0</v>
      </c>
      <c r="O50" s="91">
        <f t="shared" si="19"/>
        <v>0</v>
      </c>
      <c r="P50" s="91">
        <f t="shared" si="19"/>
        <v>0</v>
      </c>
      <c r="Q50" s="91">
        <f>SUM(E50:P50)</f>
        <v>0</v>
      </c>
      <c r="R50" s="91">
        <f t="shared" si="19"/>
        <v>0</v>
      </c>
      <c r="S50" s="91">
        <f t="shared" si="19"/>
        <v>0</v>
      </c>
    </row>
    <row r="51" spans="1:19" s="23" customFormat="1" ht="14.25">
      <c r="A51" s="10"/>
      <c r="B51" s="83" t="s">
        <v>88</v>
      </c>
      <c r="C51" s="83" t="s">
        <v>62</v>
      </c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56">
        <f>IF(Q49=0,0,(E51*E49+F51*F49+G51*G49+H51*H49+I49*I51+J49*J51+K49*K51+L49*L51+M49*M51+N49*N51+O49*O51+P49*P51)/Q49)</f>
        <v>0</v>
      </c>
      <c r="R51" s="87"/>
      <c r="S51" s="87"/>
    </row>
    <row r="52" spans="1:19" s="23" customFormat="1" ht="14.25">
      <c r="A52" s="10"/>
      <c r="B52" s="83" t="s">
        <v>89</v>
      </c>
      <c r="C52" s="83" t="s">
        <v>62</v>
      </c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56">
        <f>IF(Q50=0,0,(E52*E50+F52*F50+G52*G50+H52*H50+I50*I52+J50*J52+K50*K52+L50*L52+M50*M52+N50*N52+O50*O52+P50*P52)/Q50)</f>
        <v>0</v>
      </c>
      <c r="R52" s="87"/>
      <c r="S52" s="87"/>
    </row>
    <row r="53" spans="1:19" s="23" customFormat="1" ht="14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84"/>
      <c r="R53" s="10"/>
      <c r="S53" s="10"/>
    </row>
    <row r="54" spans="1:19" s="23" customFormat="1" ht="14.25">
      <c r="A54" s="10"/>
      <c r="B54" s="44" t="s">
        <v>79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</row>
    <row r="55" spans="1:19" s="23" customFormat="1" ht="14.25">
      <c r="A55" s="10"/>
      <c r="B55" s="83" t="s">
        <v>91</v>
      </c>
      <c r="C55" s="83" t="s">
        <v>19</v>
      </c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56">
        <f>IF(Q57=0,0,Q58/Q57)</f>
        <v>0</v>
      </c>
      <c r="R55" s="87"/>
      <c r="S55" s="87"/>
    </row>
    <row r="56" spans="1:19" s="23" customFormat="1" ht="14.25">
      <c r="A56" s="10"/>
      <c r="B56" s="83" t="s">
        <v>80</v>
      </c>
      <c r="C56" s="83" t="s">
        <v>19</v>
      </c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56">
        <f>IF(Q57=0,0,Q59/Q57)</f>
        <v>0</v>
      </c>
      <c r="R56" s="87"/>
      <c r="S56" s="87"/>
    </row>
    <row r="57" spans="1:19" s="23" customFormat="1" ht="14.25">
      <c r="A57" s="10"/>
      <c r="B57" s="83" t="s">
        <v>82</v>
      </c>
      <c r="C57" s="83" t="s">
        <v>86</v>
      </c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56">
        <f>SUM(D57:P57)</f>
        <v>0</v>
      </c>
      <c r="R57" s="87"/>
      <c r="S57" s="87"/>
    </row>
    <row r="58" spans="1:19" s="23" customFormat="1" ht="14.25">
      <c r="A58" s="10"/>
      <c r="B58" s="83" t="s">
        <v>84</v>
      </c>
      <c r="C58" s="83" t="s">
        <v>87</v>
      </c>
      <c r="D58" s="91">
        <f aca="true" t="shared" si="20" ref="D58:S58">D55*D57</f>
        <v>0</v>
      </c>
      <c r="E58" s="91">
        <f t="shared" si="20"/>
        <v>0</v>
      </c>
      <c r="F58" s="91">
        <f t="shared" si="20"/>
        <v>0</v>
      </c>
      <c r="G58" s="91">
        <f t="shared" si="20"/>
        <v>0</v>
      </c>
      <c r="H58" s="91">
        <f t="shared" si="20"/>
        <v>0</v>
      </c>
      <c r="I58" s="91">
        <f t="shared" si="20"/>
        <v>0</v>
      </c>
      <c r="J58" s="91">
        <f t="shared" si="20"/>
        <v>0</v>
      </c>
      <c r="K58" s="91">
        <f t="shared" si="20"/>
        <v>0</v>
      </c>
      <c r="L58" s="91">
        <f t="shared" si="20"/>
        <v>0</v>
      </c>
      <c r="M58" s="91">
        <f t="shared" si="20"/>
        <v>0</v>
      </c>
      <c r="N58" s="91">
        <f t="shared" si="20"/>
        <v>0</v>
      </c>
      <c r="O58" s="91">
        <f t="shared" si="20"/>
        <v>0</v>
      </c>
      <c r="P58" s="91">
        <f t="shared" si="20"/>
        <v>0</v>
      </c>
      <c r="Q58" s="91">
        <f>SUM(E58:P58)</f>
        <v>0</v>
      </c>
      <c r="R58" s="91">
        <f t="shared" si="20"/>
        <v>0</v>
      </c>
      <c r="S58" s="91">
        <f t="shared" si="20"/>
        <v>0</v>
      </c>
    </row>
    <row r="59" spans="1:19" s="23" customFormat="1" ht="14.25">
      <c r="A59" s="10"/>
      <c r="B59" s="83" t="s">
        <v>83</v>
      </c>
      <c r="C59" s="83" t="s">
        <v>87</v>
      </c>
      <c r="D59" s="91">
        <f aca="true" t="shared" si="21" ref="D59:S59">D57*D56</f>
        <v>0</v>
      </c>
      <c r="E59" s="91">
        <f t="shared" si="21"/>
        <v>0</v>
      </c>
      <c r="F59" s="91">
        <f t="shared" si="21"/>
        <v>0</v>
      </c>
      <c r="G59" s="91">
        <f t="shared" si="21"/>
        <v>0</v>
      </c>
      <c r="H59" s="91">
        <f t="shared" si="21"/>
        <v>0</v>
      </c>
      <c r="I59" s="91">
        <f t="shared" si="21"/>
        <v>0</v>
      </c>
      <c r="J59" s="91">
        <f t="shared" si="21"/>
        <v>0</v>
      </c>
      <c r="K59" s="91">
        <f t="shared" si="21"/>
        <v>0</v>
      </c>
      <c r="L59" s="91">
        <f t="shared" si="21"/>
        <v>0</v>
      </c>
      <c r="M59" s="91">
        <f t="shared" si="21"/>
        <v>0</v>
      </c>
      <c r="N59" s="91">
        <f t="shared" si="21"/>
        <v>0</v>
      </c>
      <c r="O59" s="91">
        <f t="shared" si="21"/>
        <v>0</v>
      </c>
      <c r="P59" s="91">
        <f t="shared" si="21"/>
        <v>0</v>
      </c>
      <c r="Q59" s="91">
        <f>SUM(E59:P59)</f>
        <v>0</v>
      </c>
      <c r="R59" s="91">
        <f t="shared" si="21"/>
        <v>0</v>
      </c>
      <c r="S59" s="91">
        <f t="shared" si="21"/>
        <v>0</v>
      </c>
    </row>
    <row r="60" spans="1:19" s="23" customFormat="1" ht="14.25">
      <c r="A60" s="10"/>
      <c r="B60" s="83" t="s">
        <v>88</v>
      </c>
      <c r="C60" s="83" t="s">
        <v>62</v>
      </c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56">
        <f>IF(Q58=0,0,(E60*E58+F60*F58+G60*G58+H60*H58+I58*I60+J58*J60+K58*K60+L58*L60+M58*M60+N58*N60+O58*O60+P58*P60)/Q58)</f>
        <v>0</v>
      </c>
      <c r="R60" s="87"/>
      <c r="S60" s="87"/>
    </row>
    <row r="61" spans="1:19" s="23" customFormat="1" ht="14.25">
      <c r="A61" s="10"/>
      <c r="B61" s="83" t="s">
        <v>89</v>
      </c>
      <c r="C61" s="83" t="s">
        <v>62</v>
      </c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56">
        <f>IF(Q59=0,0,(E61*E59+F61*F59+G61*G59+H61*H59+I59*I61+J59*J61+K59*K61+L59*L61+M59*M61+N59*N61+O59*O61+P59*P61)/Q59)</f>
        <v>0</v>
      </c>
      <c r="R61" s="87"/>
      <c r="S61" s="87"/>
    </row>
    <row r="62" spans="1:19" s="23" customFormat="1" ht="14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84"/>
      <c r="R62" s="10"/>
      <c r="S62" s="10"/>
    </row>
    <row r="63" spans="1:19" s="23" customFormat="1" ht="14.25">
      <c r="A63" s="10"/>
      <c r="B63" s="44" t="s">
        <v>79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</row>
    <row r="64" spans="1:19" s="23" customFormat="1" ht="14.25">
      <c r="A64" s="10"/>
      <c r="B64" s="83" t="s">
        <v>91</v>
      </c>
      <c r="C64" s="83" t="s">
        <v>19</v>
      </c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56">
        <f>IF(Q66=0,0,Q67/Q66)</f>
        <v>0</v>
      </c>
      <c r="R64" s="87"/>
      <c r="S64" s="87"/>
    </row>
    <row r="65" spans="1:19" s="23" customFormat="1" ht="14.25">
      <c r="A65" s="10"/>
      <c r="B65" s="83" t="s">
        <v>80</v>
      </c>
      <c r="C65" s="83" t="s">
        <v>19</v>
      </c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56">
        <f>IF(Q66=0,0,Q68/Q66)</f>
        <v>0</v>
      </c>
      <c r="R65" s="87"/>
      <c r="S65" s="87"/>
    </row>
    <row r="66" spans="1:19" s="23" customFormat="1" ht="14.25">
      <c r="A66" s="10"/>
      <c r="B66" s="83" t="s">
        <v>82</v>
      </c>
      <c r="C66" s="83" t="s">
        <v>86</v>
      </c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56">
        <f>SUM(D66:P66)</f>
        <v>0</v>
      </c>
      <c r="R66" s="87"/>
      <c r="S66" s="87"/>
    </row>
    <row r="67" spans="1:19" s="23" customFormat="1" ht="14.25">
      <c r="A67" s="10"/>
      <c r="B67" s="83" t="s">
        <v>84</v>
      </c>
      <c r="C67" s="83" t="s">
        <v>87</v>
      </c>
      <c r="D67" s="91">
        <f aca="true" t="shared" si="22" ref="D67:S67">D64*D66</f>
        <v>0</v>
      </c>
      <c r="E67" s="91">
        <f t="shared" si="22"/>
        <v>0</v>
      </c>
      <c r="F67" s="91">
        <f t="shared" si="22"/>
        <v>0</v>
      </c>
      <c r="G67" s="91">
        <f t="shared" si="22"/>
        <v>0</v>
      </c>
      <c r="H67" s="91">
        <f t="shared" si="22"/>
        <v>0</v>
      </c>
      <c r="I67" s="91">
        <f t="shared" si="22"/>
        <v>0</v>
      </c>
      <c r="J67" s="91">
        <f t="shared" si="22"/>
        <v>0</v>
      </c>
      <c r="K67" s="91">
        <f t="shared" si="22"/>
        <v>0</v>
      </c>
      <c r="L67" s="91">
        <f t="shared" si="22"/>
        <v>0</v>
      </c>
      <c r="M67" s="91">
        <f t="shared" si="22"/>
        <v>0</v>
      </c>
      <c r="N67" s="91">
        <f t="shared" si="22"/>
        <v>0</v>
      </c>
      <c r="O67" s="91">
        <f t="shared" si="22"/>
        <v>0</v>
      </c>
      <c r="P67" s="91">
        <f t="shared" si="22"/>
        <v>0</v>
      </c>
      <c r="Q67" s="91">
        <f>SUM(E67:P67)</f>
        <v>0</v>
      </c>
      <c r="R67" s="91">
        <f t="shared" si="22"/>
        <v>0</v>
      </c>
      <c r="S67" s="91">
        <f t="shared" si="22"/>
        <v>0</v>
      </c>
    </row>
    <row r="68" spans="1:19" s="23" customFormat="1" ht="14.25">
      <c r="A68" s="10"/>
      <c r="B68" s="83" t="s">
        <v>83</v>
      </c>
      <c r="C68" s="83" t="s">
        <v>87</v>
      </c>
      <c r="D68" s="91">
        <f aca="true" t="shared" si="23" ref="D68:S68">D66*D65</f>
        <v>0</v>
      </c>
      <c r="E68" s="91">
        <f t="shared" si="23"/>
        <v>0</v>
      </c>
      <c r="F68" s="91">
        <f t="shared" si="23"/>
        <v>0</v>
      </c>
      <c r="G68" s="91">
        <f t="shared" si="23"/>
        <v>0</v>
      </c>
      <c r="H68" s="91">
        <f t="shared" si="23"/>
        <v>0</v>
      </c>
      <c r="I68" s="91">
        <f t="shared" si="23"/>
        <v>0</v>
      </c>
      <c r="J68" s="91">
        <f t="shared" si="23"/>
        <v>0</v>
      </c>
      <c r="K68" s="91">
        <f t="shared" si="23"/>
        <v>0</v>
      </c>
      <c r="L68" s="91">
        <f t="shared" si="23"/>
        <v>0</v>
      </c>
      <c r="M68" s="91">
        <f t="shared" si="23"/>
        <v>0</v>
      </c>
      <c r="N68" s="91">
        <f t="shared" si="23"/>
        <v>0</v>
      </c>
      <c r="O68" s="91">
        <f t="shared" si="23"/>
        <v>0</v>
      </c>
      <c r="P68" s="91">
        <f t="shared" si="23"/>
        <v>0</v>
      </c>
      <c r="Q68" s="91">
        <f>SUM(E68:P68)</f>
        <v>0</v>
      </c>
      <c r="R68" s="91">
        <f t="shared" si="23"/>
        <v>0</v>
      </c>
      <c r="S68" s="91">
        <f t="shared" si="23"/>
        <v>0</v>
      </c>
    </row>
    <row r="69" spans="1:19" s="23" customFormat="1" ht="14.25">
      <c r="A69" s="10"/>
      <c r="B69" s="83" t="s">
        <v>88</v>
      </c>
      <c r="C69" s="83" t="s">
        <v>62</v>
      </c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56">
        <f>IF(Q67=0,0,(E69*E67+F69*F67+G69*G67+H69*H67+I67*I69+J67*J69+K67*K69+L67*L69+M67*M69+N67*N69+O67*O69+P67*P69)/Q67)</f>
        <v>0</v>
      </c>
      <c r="R69" s="87"/>
      <c r="S69" s="87"/>
    </row>
    <row r="70" spans="1:19" s="23" customFormat="1" ht="14.25">
      <c r="A70" s="10"/>
      <c r="B70" s="83" t="s">
        <v>89</v>
      </c>
      <c r="C70" s="83" t="s">
        <v>62</v>
      </c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56">
        <f>IF(Q68=0,0,(E70*E68+F70*F68+G70*G68+H70*H68+I68*I70+J68*J70+K68*K70+L68*L70+M68*M70+N68*N70+O68*O70+P68*P70)/Q68)</f>
        <v>0</v>
      </c>
      <c r="R70" s="87"/>
      <c r="S70" s="87"/>
    </row>
    <row r="71" spans="1:19" s="23" customFormat="1" ht="14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84"/>
      <c r="R71" s="10"/>
      <c r="S71" s="10"/>
    </row>
    <row r="72" spans="1:19" s="23" customFormat="1" ht="14.25">
      <c r="A72" s="10"/>
      <c r="B72" s="44" t="s">
        <v>79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</row>
    <row r="73" spans="1:19" s="23" customFormat="1" ht="14.25">
      <c r="A73" s="10"/>
      <c r="B73" s="83" t="s">
        <v>91</v>
      </c>
      <c r="C73" s="83" t="s">
        <v>19</v>
      </c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56">
        <f>IF(Q75=0,0,Q76/Q75)</f>
        <v>0</v>
      </c>
      <c r="R73" s="87"/>
      <c r="S73" s="87"/>
    </row>
    <row r="74" spans="1:19" s="23" customFormat="1" ht="14.25">
      <c r="A74" s="10"/>
      <c r="B74" s="83" t="s">
        <v>80</v>
      </c>
      <c r="C74" s="83" t="s">
        <v>19</v>
      </c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56">
        <f>IF(Q75=0,0,Q77/Q75)</f>
        <v>0</v>
      </c>
      <c r="R74" s="87"/>
      <c r="S74" s="87"/>
    </row>
    <row r="75" spans="1:19" s="23" customFormat="1" ht="14.25">
      <c r="A75" s="10"/>
      <c r="B75" s="83" t="s">
        <v>82</v>
      </c>
      <c r="C75" s="83" t="s">
        <v>86</v>
      </c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56">
        <f>SUM(D75:P75)</f>
        <v>0</v>
      </c>
      <c r="R75" s="87"/>
      <c r="S75" s="87"/>
    </row>
    <row r="76" spans="1:19" s="23" customFormat="1" ht="14.25">
      <c r="A76" s="10"/>
      <c r="B76" s="83" t="s">
        <v>84</v>
      </c>
      <c r="C76" s="83" t="s">
        <v>87</v>
      </c>
      <c r="D76" s="91">
        <f aca="true" t="shared" si="24" ref="D76:S76">D73*D75</f>
        <v>0</v>
      </c>
      <c r="E76" s="91">
        <f t="shared" si="24"/>
        <v>0</v>
      </c>
      <c r="F76" s="91">
        <f t="shared" si="24"/>
        <v>0</v>
      </c>
      <c r="G76" s="91">
        <f t="shared" si="24"/>
        <v>0</v>
      </c>
      <c r="H76" s="91">
        <f t="shared" si="24"/>
        <v>0</v>
      </c>
      <c r="I76" s="91">
        <f t="shared" si="24"/>
        <v>0</v>
      </c>
      <c r="J76" s="91">
        <f t="shared" si="24"/>
        <v>0</v>
      </c>
      <c r="K76" s="91">
        <f t="shared" si="24"/>
        <v>0</v>
      </c>
      <c r="L76" s="91">
        <f t="shared" si="24"/>
        <v>0</v>
      </c>
      <c r="M76" s="91">
        <f t="shared" si="24"/>
        <v>0</v>
      </c>
      <c r="N76" s="91">
        <f t="shared" si="24"/>
        <v>0</v>
      </c>
      <c r="O76" s="91">
        <f t="shared" si="24"/>
        <v>0</v>
      </c>
      <c r="P76" s="91">
        <f t="shared" si="24"/>
        <v>0</v>
      </c>
      <c r="Q76" s="91">
        <f>SUM(E76:P76)</f>
        <v>0</v>
      </c>
      <c r="R76" s="91">
        <f t="shared" si="24"/>
        <v>0</v>
      </c>
      <c r="S76" s="91">
        <f t="shared" si="24"/>
        <v>0</v>
      </c>
    </row>
    <row r="77" spans="1:19" s="23" customFormat="1" ht="14.25">
      <c r="A77" s="10"/>
      <c r="B77" s="83" t="s">
        <v>83</v>
      </c>
      <c r="C77" s="83" t="s">
        <v>87</v>
      </c>
      <c r="D77" s="91">
        <f aca="true" t="shared" si="25" ref="D77:S77">D75*D74</f>
        <v>0</v>
      </c>
      <c r="E77" s="91">
        <f t="shared" si="25"/>
        <v>0</v>
      </c>
      <c r="F77" s="91">
        <f t="shared" si="25"/>
        <v>0</v>
      </c>
      <c r="G77" s="91">
        <f t="shared" si="25"/>
        <v>0</v>
      </c>
      <c r="H77" s="91">
        <f t="shared" si="25"/>
        <v>0</v>
      </c>
      <c r="I77" s="91">
        <f t="shared" si="25"/>
        <v>0</v>
      </c>
      <c r="J77" s="91">
        <f t="shared" si="25"/>
        <v>0</v>
      </c>
      <c r="K77" s="91">
        <f t="shared" si="25"/>
        <v>0</v>
      </c>
      <c r="L77" s="91">
        <f t="shared" si="25"/>
        <v>0</v>
      </c>
      <c r="M77" s="91">
        <f t="shared" si="25"/>
        <v>0</v>
      </c>
      <c r="N77" s="91">
        <f t="shared" si="25"/>
        <v>0</v>
      </c>
      <c r="O77" s="91">
        <f t="shared" si="25"/>
        <v>0</v>
      </c>
      <c r="P77" s="91">
        <f t="shared" si="25"/>
        <v>0</v>
      </c>
      <c r="Q77" s="91">
        <f>SUM(E77:P77)</f>
        <v>0</v>
      </c>
      <c r="R77" s="91">
        <f t="shared" si="25"/>
        <v>0</v>
      </c>
      <c r="S77" s="91">
        <f t="shared" si="25"/>
        <v>0</v>
      </c>
    </row>
    <row r="78" spans="1:19" s="23" customFormat="1" ht="14.25">
      <c r="A78" s="10"/>
      <c r="B78" s="83" t="s">
        <v>88</v>
      </c>
      <c r="C78" s="83" t="s">
        <v>62</v>
      </c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56">
        <f>IF(Q76=0,0,(E78*E76+F78*F76+G78*G76+H78*H76+I76*I78+J76*J78+K76*K78+L76*L78+M76*M78+N76*N78+O76*O78+P76*P78)/Q76)</f>
        <v>0</v>
      </c>
      <c r="R78" s="87"/>
      <c r="S78" s="87"/>
    </row>
    <row r="79" spans="1:19" s="23" customFormat="1" ht="14.25">
      <c r="A79" s="10"/>
      <c r="B79" s="83" t="s">
        <v>89</v>
      </c>
      <c r="C79" s="83" t="s">
        <v>62</v>
      </c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56">
        <f>IF(Q77=0,0,(E79*E77+F79*F77+G79*G77+H79*H77+I77*I79+J77*J79+K77*K79+L77*L79+M77*M79+N77*N79+O77*O79+P77*P79)/Q77)</f>
        <v>0</v>
      </c>
      <c r="R79" s="87"/>
      <c r="S79" s="87"/>
    </row>
    <row r="80" spans="1:19" s="23" customFormat="1" ht="14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35"/>
      <c r="R80" s="10"/>
      <c r="S80" s="10"/>
    </row>
    <row r="81" spans="1:19" s="23" customFormat="1" ht="14.25">
      <c r="A81" s="10"/>
      <c r="B81" s="44" t="s">
        <v>79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</row>
    <row r="82" spans="1:19" s="23" customFormat="1" ht="14.25">
      <c r="A82" s="10"/>
      <c r="B82" s="83" t="s">
        <v>91</v>
      </c>
      <c r="C82" s="83" t="s">
        <v>19</v>
      </c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56">
        <f>IF(Q84=0,0,Q85/Q84)</f>
        <v>0</v>
      </c>
      <c r="R82" s="87"/>
      <c r="S82" s="87"/>
    </row>
    <row r="83" spans="1:19" s="23" customFormat="1" ht="14.25">
      <c r="A83" s="10"/>
      <c r="B83" s="83" t="s">
        <v>80</v>
      </c>
      <c r="C83" s="83" t="s">
        <v>19</v>
      </c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56">
        <f>IF(Q84=0,0,Q86/Q84)</f>
        <v>0</v>
      </c>
      <c r="R83" s="87"/>
      <c r="S83" s="87"/>
    </row>
    <row r="84" spans="1:19" s="23" customFormat="1" ht="14.25">
      <c r="A84" s="10"/>
      <c r="B84" s="83" t="s">
        <v>82</v>
      </c>
      <c r="C84" s="83" t="s">
        <v>86</v>
      </c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56">
        <f>SUM(D84:P84)</f>
        <v>0</v>
      </c>
      <c r="R84" s="87"/>
      <c r="S84" s="87"/>
    </row>
    <row r="85" spans="1:19" s="23" customFormat="1" ht="14.25">
      <c r="A85" s="10"/>
      <c r="B85" s="83" t="s">
        <v>84</v>
      </c>
      <c r="C85" s="83" t="s">
        <v>87</v>
      </c>
      <c r="D85" s="91">
        <f aca="true" t="shared" si="26" ref="D85:S85">D82*D84</f>
        <v>0</v>
      </c>
      <c r="E85" s="91">
        <f t="shared" si="26"/>
        <v>0</v>
      </c>
      <c r="F85" s="91">
        <f t="shared" si="26"/>
        <v>0</v>
      </c>
      <c r="G85" s="91">
        <f t="shared" si="26"/>
        <v>0</v>
      </c>
      <c r="H85" s="91">
        <f t="shared" si="26"/>
        <v>0</v>
      </c>
      <c r="I85" s="91">
        <f t="shared" si="26"/>
        <v>0</v>
      </c>
      <c r="J85" s="91">
        <f t="shared" si="26"/>
        <v>0</v>
      </c>
      <c r="K85" s="91">
        <f t="shared" si="26"/>
        <v>0</v>
      </c>
      <c r="L85" s="91">
        <f t="shared" si="26"/>
        <v>0</v>
      </c>
      <c r="M85" s="91">
        <f t="shared" si="26"/>
        <v>0</v>
      </c>
      <c r="N85" s="91">
        <f t="shared" si="26"/>
        <v>0</v>
      </c>
      <c r="O85" s="91">
        <f t="shared" si="26"/>
        <v>0</v>
      </c>
      <c r="P85" s="91">
        <f t="shared" si="26"/>
        <v>0</v>
      </c>
      <c r="Q85" s="91">
        <f>SUM(E85:P85)</f>
        <v>0</v>
      </c>
      <c r="R85" s="91">
        <f t="shared" si="26"/>
        <v>0</v>
      </c>
      <c r="S85" s="91">
        <f t="shared" si="26"/>
        <v>0</v>
      </c>
    </row>
    <row r="86" spans="1:19" s="23" customFormat="1" ht="14.25">
      <c r="A86" s="10"/>
      <c r="B86" s="83" t="s">
        <v>83</v>
      </c>
      <c r="C86" s="83" t="s">
        <v>87</v>
      </c>
      <c r="D86" s="91">
        <f aca="true" t="shared" si="27" ref="D86:S86">D84*D83</f>
        <v>0</v>
      </c>
      <c r="E86" s="91">
        <f t="shared" si="27"/>
        <v>0</v>
      </c>
      <c r="F86" s="91">
        <f t="shared" si="27"/>
        <v>0</v>
      </c>
      <c r="G86" s="91">
        <f t="shared" si="27"/>
        <v>0</v>
      </c>
      <c r="H86" s="91">
        <f t="shared" si="27"/>
        <v>0</v>
      </c>
      <c r="I86" s="91">
        <f t="shared" si="27"/>
        <v>0</v>
      </c>
      <c r="J86" s="91">
        <f t="shared" si="27"/>
        <v>0</v>
      </c>
      <c r="K86" s="91">
        <f t="shared" si="27"/>
        <v>0</v>
      </c>
      <c r="L86" s="91">
        <f t="shared" si="27"/>
        <v>0</v>
      </c>
      <c r="M86" s="91">
        <f t="shared" si="27"/>
        <v>0</v>
      </c>
      <c r="N86" s="91">
        <f t="shared" si="27"/>
        <v>0</v>
      </c>
      <c r="O86" s="91">
        <f t="shared" si="27"/>
        <v>0</v>
      </c>
      <c r="P86" s="91">
        <f t="shared" si="27"/>
        <v>0</v>
      </c>
      <c r="Q86" s="91">
        <f>SUM(E86:P86)</f>
        <v>0</v>
      </c>
      <c r="R86" s="91">
        <f t="shared" si="27"/>
        <v>0</v>
      </c>
      <c r="S86" s="91">
        <f t="shared" si="27"/>
        <v>0</v>
      </c>
    </row>
    <row r="87" spans="1:19" s="23" customFormat="1" ht="14.25">
      <c r="A87" s="10"/>
      <c r="B87" s="83" t="s">
        <v>88</v>
      </c>
      <c r="C87" s="83" t="s">
        <v>62</v>
      </c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56">
        <f>IF(Q85=0,0,(E87*E85+F87*F85+G87*G85+H87*H85+I85*I87+J85*J87+K85*K87+L85*L87+M85*M87+N85*N87+O85*O87+P85*P87)/Q85)</f>
        <v>0</v>
      </c>
      <c r="R87" s="87"/>
      <c r="S87" s="87"/>
    </row>
    <row r="88" spans="1:19" s="23" customFormat="1" ht="14.25">
      <c r="A88" s="10"/>
      <c r="B88" s="83" t="s">
        <v>89</v>
      </c>
      <c r="C88" s="83" t="s">
        <v>62</v>
      </c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56">
        <f>IF(Q86=0,0,(E88*E86+F88*F86+G88*G86+H88*H86+I86*I88+J86*J88+K86*K88+L86*L88+M86*M88+N86*N88+O86*O88+P86*P88)/Q86)</f>
        <v>0</v>
      </c>
      <c r="R88" s="87"/>
      <c r="S88" s="87"/>
    </row>
    <row r="89" spans="1:19" s="23" customFormat="1" ht="14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35"/>
      <c r="R89" s="10"/>
      <c r="S89" s="10"/>
    </row>
    <row r="90" spans="1:19" s="23" customFormat="1" ht="14.25">
      <c r="A90" s="10"/>
      <c r="B90" s="44" t="s">
        <v>79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</row>
    <row r="91" spans="1:19" s="23" customFormat="1" ht="14.25">
      <c r="A91" s="10"/>
      <c r="B91" s="83" t="s">
        <v>91</v>
      </c>
      <c r="C91" s="83" t="s">
        <v>19</v>
      </c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56">
        <f>IF(Q93=0,0,Q94/Q93)</f>
        <v>0</v>
      </c>
      <c r="R91" s="87"/>
      <c r="S91" s="87"/>
    </row>
    <row r="92" spans="1:19" s="23" customFormat="1" ht="14.25">
      <c r="A92" s="10"/>
      <c r="B92" s="83" t="s">
        <v>80</v>
      </c>
      <c r="C92" s="83" t="s">
        <v>19</v>
      </c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56">
        <f>IF(Q93=0,0,Q95/Q93)</f>
        <v>0</v>
      </c>
      <c r="R92" s="87"/>
      <c r="S92" s="87"/>
    </row>
    <row r="93" spans="1:19" s="23" customFormat="1" ht="14.25">
      <c r="A93" s="10"/>
      <c r="B93" s="83" t="s">
        <v>82</v>
      </c>
      <c r="C93" s="83" t="s">
        <v>86</v>
      </c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56">
        <f>SUM(D93:P93)</f>
        <v>0</v>
      </c>
      <c r="R93" s="87"/>
      <c r="S93" s="87"/>
    </row>
    <row r="94" spans="1:19" s="23" customFormat="1" ht="14.25">
      <c r="A94" s="10"/>
      <c r="B94" s="83" t="s">
        <v>84</v>
      </c>
      <c r="C94" s="83" t="s">
        <v>87</v>
      </c>
      <c r="D94" s="91">
        <f aca="true" t="shared" si="28" ref="D94:S94">D91*D93</f>
        <v>0</v>
      </c>
      <c r="E94" s="91">
        <f t="shared" si="28"/>
        <v>0</v>
      </c>
      <c r="F94" s="91">
        <f t="shared" si="28"/>
        <v>0</v>
      </c>
      <c r="G94" s="91">
        <f t="shared" si="28"/>
        <v>0</v>
      </c>
      <c r="H94" s="91">
        <f t="shared" si="28"/>
        <v>0</v>
      </c>
      <c r="I94" s="91">
        <f t="shared" si="28"/>
        <v>0</v>
      </c>
      <c r="J94" s="91">
        <f t="shared" si="28"/>
        <v>0</v>
      </c>
      <c r="K94" s="91">
        <f t="shared" si="28"/>
        <v>0</v>
      </c>
      <c r="L94" s="91">
        <f t="shared" si="28"/>
        <v>0</v>
      </c>
      <c r="M94" s="91">
        <f t="shared" si="28"/>
        <v>0</v>
      </c>
      <c r="N94" s="91">
        <f t="shared" si="28"/>
        <v>0</v>
      </c>
      <c r="O94" s="91">
        <f t="shared" si="28"/>
        <v>0</v>
      </c>
      <c r="P94" s="91">
        <f t="shared" si="28"/>
        <v>0</v>
      </c>
      <c r="Q94" s="91">
        <f>SUM(E94:P94)</f>
        <v>0</v>
      </c>
      <c r="R94" s="91">
        <f t="shared" si="28"/>
        <v>0</v>
      </c>
      <c r="S94" s="91">
        <f t="shared" si="28"/>
        <v>0</v>
      </c>
    </row>
    <row r="95" spans="1:19" s="23" customFormat="1" ht="14.25">
      <c r="A95" s="10"/>
      <c r="B95" s="83" t="s">
        <v>83</v>
      </c>
      <c r="C95" s="83" t="s">
        <v>87</v>
      </c>
      <c r="D95" s="91">
        <f aca="true" t="shared" si="29" ref="D95:S95">D93*D92</f>
        <v>0</v>
      </c>
      <c r="E95" s="91">
        <f t="shared" si="29"/>
        <v>0</v>
      </c>
      <c r="F95" s="91">
        <f t="shared" si="29"/>
        <v>0</v>
      </c>
      <c r="G95" s="91">
        <f t="shared" si="29"/>
        <v>0</v>
      </c>
      <c r="H95" s="91">
        <f t="shared" si="29"/>
        <v>0</v>
      </c>
      <c r="I95" s="91">
        <f t="shared" si="29"/>
        <v>0</v>
      </c>
      <c r="J95" s="91">
        <f t="shared" si="29"/>
        <v>0</v>
      </c>
      <c r="K95" s="91">
        <f t="shared" si="29"/>
        <v>0</v>
      </c>
      <c r="L95" s="91">
        <f t="shared" si="29"/>
        <v>0</v>
      </c>
      <c r="M95" s="91">
        <f t="shared" si="29"/>
        <v>0</v>
      </c>
      <c r="N95" s="91">
        <f t="shared" si="29"/>
        <v>0</v>
      </c>
      <c r="O95" s="91">
        <f t="shared" si="29"/>
        <v>0</v>
      </c>
      <c r="P95" s="91">
        <f t="shared" si="29"/>
        <v>0</v>
      </c>
      <c r="Q95" s="91">
        <f>SUM(E95:P95)</f>
        <v>0</v>
      </c>
      <c r="R95" s="91">
        <f t="shared" si="29"/>
        <v>0</v>
      </c>
      <c r="S95" s="91">
        <f t="shared" si="29"/>
        <v>0</v>
      </c>
    </row>
    <row r="96" spans="1:19" s="23" customFormat="1" ht="14.25">
      <c r="A96" s="10"/>
      <c r="B96" s="83" t="s">
        <v>88</v>
      </c>
      <c r="C96" s="83" t="s">
        <v>62</v>
      </c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56">
        <f>IF(Q94=0,0,(E96*E94+F96*F94+G96*G94+H96*H94+I94*I96+J94*J96+K94*K96+L94*L96+M94*M96+N94*N96+O94*O96+P94*P96)/Q94)</f>
        <v>0</v>
      </c>
      <c r="R96" s="87"/>
      <c r="S96" s="87"/>
    </row>
    <row r="97" spans="1:19" s="23" customFormat="1" ht="14.25">
      <c r="A97" s="10"/>
      <c r="B97" s="83" t="s">
        <v>89</v>
      </c>
      <c r="C97" s="83" t="s">
        <v>62</v>
      </c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56">
        <f>IF(Q95=0,0,(E97*E95+F97*F95+G97*G95+H97*H95+I95*I97+J95*J97+K95*K97+L95*L97+M95*M97+N95*N97+O95*O97+P95*P97)/Q95)</f>
        <v>0</v>
      </c>
      <c r="R97" s="87"/>
      <c r="S97" s="87"/>
    </row>
    <row r="98" spans="1:19" s="23" customFormat="1" ht="14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</row>
    <row r="99" spans="1:19" s="23" customFormat="1" ht="14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</row>
    <row r="100" spans="1:19" s="23" customFormat="1" ht="14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</row>
    <row r="101" spans="1:19" s="23" customFormat="1" ht="14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</row>
    <row r="102" spans="1:19" s="23" customFormat="1" ht="15">
      <c r="A102" s="134"/>
      <c r="B102" s="29" t="s">
        <v>81</v>
      </c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</row>
    <row r="103" spans="1:19" s="23" customFormat="1" ht="14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</row>
    <row r="104" spans="1:19" s="23" customFormat="1" ht="20.25" customHeight="1">
      <c r="A104" s="164" t="s">
        <v>58</v>
      </c>
      <c r="B104" s="42" t="s">
        <v>59</v>
      </c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</row>
    <row r="105" spans="1:19" s="23" customFormat="1" ht="15">
      <c r="A105" s="164"/>
      <c r="B105" s="93" t="s">
        <v>18</v>
      </c>
      <c r="C105" s="95"/>
      <c r="D105" s="65">
        <f aca="true" t="shared" si="30" ref="D105:S105">D4</f>
        <v>2011</v>
      </c>
      <c r="E105" s="65">
        <f t="shared" si="30"/>
        <v>1</v>
      </c>
      <c r="F105" s="65">
        <f t="shared" si="30"/>
        <v>2</v>
      </c>
      <c r="G105" s="65">
        <f t="shared" si="30"/>
        <v>3</v>
      </c>
      <c r="H105" s="65">
        <f t="shared" si="30"/>
        <v>4</v>
      </c>
      <c r="I105" s="65">
        <f t="shared" si="30"/>
        <v>5</v>
      </c>
      <c r="J105" s="65">
        <f t="shared" si="30"/>
        <v>6</v>
      </c>
      <c r="K105" s="65">
        <f t="shared" si="30"/>
        <v>7</v>
      </c>
      <c r="L105" s="65">
        <f t="shared" si="30"/>
        <v>8</v>
      </c>
      <c r="M105" s="65">
        <f t="shared" si="30"/>
        <v>9</v>
      </c>
      <c r="N105" s="65">
        <f t="shared" si="30"/>
        <v>10</v>
      </c>
      <c r="O105" s="65">
        <f t="shared" si="30"/>
        <v>11</v>
      </c>
      <c r="P105" s="65">
        <f t="shared" si="30"/>
        <v>12</v>
      </c>
      <c r="Q105" s="65">
        <f t="shared" si="30"/>
        <v>2012</v>
      </c>
      <c r="R105" s="65">
        <f t="shared" si="30"/>
        <v>2013</v>
      </c>
      <c r="S105" s="65">
        <f t="shared" si="30"/>
        <v>2014</v>
      </c>
    </row>
    <row r="106" spans="1:19" s="23" customFormat="1" ht="14.25">
      <c r="A106" s="164"/>
      <c r="B106" s="87" t="s">
        <v>16</v>
      </c>
      <c r="C106" s="83" t="s">
        <v>19</v>
      </c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94">
        <f>IF(SUM(E106:P106)=0,0,AVERAGE(E106:P106))</f>
        <v>0</v>
      </c>
      <c r="R106" s="57"/>
      <c r="S106" s="57"/>
    </row>
    <row r="107" spans="1:19" s="23" customFormat="1" ht="14.25">
      <c r="A107" s="164"/>
      <c r="B107" s="87" t="s">
        <v>20</v>
      </c>
      <c r="C107" s="83" t="s">
        <v>105</v>
      </c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94">
        <f>IF(Q106=0,0,Q108/Q106)</f>
        <v>0</v>
      </c>
      <c r="R107" s="57"/>
      <c r="S107" s="57"/>
    </row>
    <row r="108" spans="1:19" s="23" customFormat="1" ht="14.25">
      <c r="A108" s="164"/>
      <c r="B108" s="87" t="s">
        <v>17</v>
      </c>
      <c r="C108" s="83" t="s">
        <v>2</v>
      </c>
      <c r="D108" s="90">
        <f>D106*D107</f>
        <v>0</v>
      </c>
      <c r="E108" s="90">
        <f aca="true" t="shared" si="31" ref="E108:P108">E106*E107</f>
        <v>0</v>
      </c>
      <c r="F108" s="90">
        <f t="shared" si="31"/>
        <v>0</v>
      </c>
      <c r="G108" s="90">
        <f t="shared" si="31"/>
        <v>0</v>
      </c>
      <c r="H108" s="90">
        <f t="shared" si="31"/>
        <v>0</v>
      </c>
      <c r="I108" s="90">
        <f t="shared" si="31"/>
        <v>0</v>
      </c>
      <c r="J108" s="90">
        <f t="shared" si="31"/>
        <v>0</v>
      </c>
      <c r="K108" s="90">
        <f t="shared" si="31"/>
        <v>0</v>
      </c>
      <c r="L108" s="90">
        <f t="shared" si="31"/>
        <v>0</v>
      </c>
      <c r="M108" s="90">
        <f t="shared" si="31"/>
        <v>0</v>
      </c>
      <c r="N108" s="90">
        <f t="shared" si="31"/>
        <v>0</v>
      </c>
      <c r="O108" s="90">
        <f t="shared" si="31"/>
        <v>0</v>
      </c>
      <c r="P108" s="90">
        <f t="shared" si="31"/>
        <v>0</v>
      </c>
      <c r="Q108" s="94">
        <f>SUM(E108:P108)</f>
        <v>0</v>
      </c>
      <c r="R108" s="90">
        <f>R106*R107</f>
        <v>0</v>
      </c>
      <c r="S108" s="90">
        <f>S106*S107</f>
        <v>0</v>
      </c>
    </row>
    <row r="109" spans="1:19" s="23" customFormat="1" ht="14.25">
      <c r="A109" s="164"/>
      <c r="B109" s="87" t="s">
        <v>61</v>
      </c>
      <c r="C109" s="83" t="s">
        <v>62</v>
      </c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94"/>
      <c r="R109" s="57"/>
      <c r="S109" s="57"/>
    </row>
    <row r="110" spans="1:19" s="23" customFormat="1" ht="14.25">
      <c r="A110" s="164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87"/>
      <c r="R110" s="30"/>
      <c r="S110" s="30"/>
    </row>
    <row r="111" spans="1:19" s="23" customFormat="1" ht="15">
      <c r="A111" s="164"/>
      <c r="B111" s="93" t="s">
        <v>18</v>
      </c>
      <c r="C111" s="95"/>
      <c r="D111" s="65">
        <f aca="true" t="shared" si="32" ref="D111:S111">D105</f>
        <v>2011</v>
      </c>
      <c r="E111" s="65">
        <f t="shared" si="32"/>
        <v>1</v>
      </c>
      <c r="F111" s="65">
        <f t="shared" si="32"/>
        <v>2</v>
      </c>
      <c r="G111" s="65">
        <f t="shared" si="32"/>
        <v>3</v>
      </c>
      <c r="H111" s="65">
        <f t="shared" si="32"/>
        <v>4</v>
      </c>
      <c r="I111" s="65">
        <f t="shared" si="32"/>
        <v>5</v>
      </c>
      <c r="J111" s="65">
        <f t="shared" si="32"/>
        <v>6</v>
      </c>
      <c r="K111" s="65">
        <f t="shared" si="32"/>
        <v>7</v>
      </c>
      <c r="L111" s="65">
        <f t="shared" si="32"/>
        <v>8</v>
      </c>
      <c r="M111" s="65">
        <f t="shared" si="32"/>
        <v>9</v>
      </c>
      <c r="N111" s="65">
        <f t="shared" si="32"/>
        <v>10</v>
      </c>
      <c r="O111" s="65">
        <f t="shared" si="32"/>
        <v>11</v>
      </c>
      <c r="P111" s="65">
        <f t="shared" si="32"/>
        <v>12</v>
      </c>
      <c r="Q111" s="65">
        <f t="shared" si="32"/>
        <v>2012</v>
      </c>
      <c r="R111" s="65">
        <f t="shared" si="32"/>
        <v>2013</v>
      </c>
      <c r="S111" s="65">
        <f t="shared" si="32"/>
        <v>2014</v>
      </c>
    </row>
    <row r="112" spans="1:19" s="23" customFormat="1" ht="14.25">
      <c r="A112" s="164"/>
      <c r="B112" s="87" t="s">
        <v>16</v>
      </c>
      <c r="C112" s="83" t="s">
        <v>19</v>
      </c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94">
        <f>IF(SUM(E112:P112)=0,0,AVERAGE(E112:P112))</f>
        <v>0</v>
      </c>
      <c r="R112" s="57"/>
      <c r="S112" s="57"/>
    </row>
    <row r="113" spans="1:19" s="23" customFormat="1" ht="14.25">
      <c r="A113" s="164"/>
      <c r="B113" s="87" t="s">
        <v>20</v>
      </c>
      <c r="C113" s="83" t="s">
        <v>105</v>
      </c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94">
        <f>IF(Q112=0,0,Q114/Q112)</f>
        <v>0</v>
      </c>
      <c r="R113" s="57"/>
      <c r="S113" s="57"/>
    </row>
    <row r="114" spans="1:19" s="23" customFormat="1" ht="14.25">
      <c r="A114" s="164"/>
      <c r="B114" s="87" t="s">
        <v>17</v>
      </c>
      <c r="C114" s="83" t="s">
        <v>2</v>
      </c>
      <c r="D114" s="90">
        <f>D112*D113</f>
        <v>0</v>
      </c>
      <c r="E114" s="90">
        <f aca="true" t="shared" si="33" ref="E114:P114">E112*E113</f>
        <v>0</v>
      </c>
      <c r="F114" s="90">
        <f t="shared" si="33"/>
        <v>0</v>
      </c>
      <c r="G114" s="90">
        <f t="shared" si="33"/>
        <v>0</v>
      </c>
      <c r="H114" s="90">
        <f t="shared" si="33"/>
        <v>0</v>
      </c>
      <c r="I114" s="90">
        <f t="shared" si="33"/>
        <v>0</v>
      </c>
      <c r="J114" s="90">
        <f t="shared" si="33"/>
        <v>0</v>
      </c>
      <c r="K114" s="90">
        <f t="shared" si="33"/>
        <v>0</v>
      </c>
      <c r="L114" s="90">
        <f t="shared" si="33"/>
        <v>0</v>
      </c>
      <c r="M114" s="90">
        <f t="shared" si="33"/>
        <v>0</v>
      </c>
      <c r="N114" s="90">
        <f t="shared" si="33"/>
        <v>0</v>
      </c>
      <c r="O114" s="90">
        <f t="shared" si="33"/>
        <v>0</v>
      </c>
      <c r="P114" s="90">
        <f t="shared" si="33"/>
        <v>0</v>
      </c>
      <c r="Q114" s="94">
        <f>SUM(E114:P114)</f>
        <v>0</v>
      </c>
      <c r="R114" s="90">
        <f>R112*R113</f>
        <v>0</v>
      </c>
      <c r="S114" s="90">
        <f>S112*S113</f>
        <v>0</v>
      </c>
    </row>
    <row r="115" spans="1:19" s="23" customFormat="1" ht="14.25">
      <c r="A115" s="164"/>
      <c r="B115" s="87" t="s">
        <v>61</v>
      </c>
      <c r="C115" s="83" t="s">
        <v>62</v>
      </c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94"/>
      <c r="R115" s="57"/>
      <c r="S115" s="57"/>
    </row>
    <row r="116" spans="1:19" s="23" customFormat="1" ht="14.25">
      <c r="A116" s="164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87"/>
      <c r="R116" s="30"/>
      <c r="S116" s="30"/>
    </row>
    <row r="117" spans="1:19" s="23" customFormat="1" ht="15">
      <c r="A117" s="164"/>
      <c r="B117" s="93" t="s">
        <v>18</v>
      </c>
      <c r="C117" s="95"/>
      <c r="D117" s="65">
        <f aca="true" t="shared" si="34" ref="D117:S117">D111</f>
        <v>2011</v>
      </c>
      <c r="E117" s="65">
        <f t="shared" si="34"/>
        <v>1</v>
      </c>
      <c r="F117" s="65">
        <f t="shared" si="34"/>
        <v>2</v>
      </c>
      <c r="G117" s="65">
        <f t="shared" si="34"/>
        <v>3</v>
      </c>
      <c r="H117" s="65">
        <f t="shared" si="34"/>
        <v>4</v>
      </c>
      <c r="I117" s="65">
        <f t="shared" si="34"/>
        <v>5</v>
      </c>
      <c r="J117" s="65">
        <f t="shared" si="34"/>
        <v>6</v>
      </c>
      <c r="K117" s="65">
        <f t="shared" si="34"/>
        <v>7</v>
      </c>
      <c r="L117" s="65">
        <f t="shared" si="34"/>
        <v>8</v>
      </c>
      <c r="M117" s="65">
        <f t="shared" si="34"/>
        <v>9</v>
      </c>
      <c r="N117" s="65">
        <f t="shared" si="34"/>
        <v>10</v>
      </c>
      <c r="O117" s="65">
        <f t="shared" si="34"/>
        <v>11</v>
      </c>
      <c r="P117" s="65">
        <f t="shared" si="34"/>
        <v>12</v>
      </c>
      <c r="Q117" s="65">
        <f t="shared" si="34"/>
        <v>2012</v>
      </c>
      <c r="R117" s="65">
        <f t="shared" si="34"/>
        <v>2013</v>
      </c>
      <c r="S117" s="65">
        <f t="shared" si="34"/>
        <v>2014</v>
      </c>
    </row>
    <row r="118" spans="1:19" s="23" customFormat="1" ht="14.25">
      <c r="A118" s="164"/>
      <c r="B118" s="87" t="s">
        <v>16</v>
      </c>
      <c r="C118" s="83" t="s">
        <v>19</v>
      </c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94">
        <f>IF(SUM(E118:P118)=0,0,AVERAGE(E118:P118))</f>
        <v>0</v>
      </c>
      <c r="R118" s="57"/>
      <c r="S118" s="57"/>
    </row>
    <row r="119" spans="1:19" s="23" customFormat="1" ht="14.25">
      <c r="A119" s="164"/>
      <c r="B119" s="87" t="s">
        <v>20</v>
      </c>
      <c r="C119" s="83" t="s">
        <v>105</v>
      </c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94">
        <f>IF(Q118=0,0,Q120/Q118)</f>
        <v>0</v>
      </c>
      <c r="R119" s="57"/>
      <c r="S119" s="57"/>
    </row>
    <row r="120" spans="1:19" s="23" customFormat="1" ht="14.25">
      <c r="A120" s="164"/>
      <c r="B120" s="87" t="s">
        <v>17</v>
      </c>
      <c r="C120" s="83" t="s">
        <v>2</v>
      </c>
      <c r="D120" s="90">
        <f>D118*D119</f>
        <v>0</v>
      </c>
      <c r="E120" s="90">
        <f aca="true" t="shared" si="35" ref="E120:P120">E118*E119</f>
        <v>0</v>
      </c>
      <c r="F120" s="90">
        <f t="shared" si="35"/>
        <v>0</v>
      </c>
      <c r="G120" s="90">
        <f t="shared" si="35"/>
        <v>0</v>
      </c>
      <c r="H120" s="90">
        <f t="shared" si="35"/>
        <v>0</v>
      </c>
      <c r="I120" s="90">
        <f t="shared" si="35"/>
        <v>0</v>
      </c>
      <c r="J120" s="90">
        <f t="shared" si="35"/>
        <v>0</v>
      </c>
      <c r="K120" s="90">
        <f t="shared" si="35"/>
        <v>0</v>
      </c>
      <c r="L120" s="90">
        <f t="shared" si="35"/>
        <v>0</v>
      </c>
      <c r="M120" s="90">
        <f t="shared" si="35"/>
        <v>0</v>
      </c>
      <c r="N120" s="90">
        <f t="shared" si="35"/>
        <v>0</v>
      </c>
      <c r="O120" s="90">
        <f t="shared" si="35"/>
        <v>0</v>
      </c>
      <c r="P120" s="90">
        <f t="shared" si="35"/>
        <v>0</v>
      </c>
      <c r="Q120" s="94">
        <f>SUM(E120:P120)</f>
        <v>0</v>
      </c>
      <c r="R120" s="90">
        <f>R118*R119</f>
        <v>0</v>
      </c>
      <c r="S120" s="90">
        <f>S118*S119</f>
        <v>0</v>
      </c>
    </row>
    <row r="121" spans="1:19" s="23" customFormat="1" ht="14.25">
      <c r="A121" s="164"/>
      <c r="B121" s="87" t="s">
        <v>61</v>
      </c>
      <c r="C121" s="83" t="s">
        <v>62</v>
      </c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94"/>
      <c r="R121" s="57"/>
      <c r="S121" s="57"/>
    </row>
    <row r="122" spans="1:19" s="23" customFormat="1" ht="14.25">
      <c r="A122" s="68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87"/>
      <c r="R122" s="30"/>
      <c r="S122" s="30"/>
    </row>
    <row r="123" spans="1:19" s="23" customFormat="1" ht="15">
      <c r="A123" s="96"/>
      <c r="B123" s="69" t="s">
        <v>67</v>
      </c>
      <c r="C123" s="60"/>
      <c r="D123" s="55">
        <f aca="true" t="shared" si="36" ref="D123:S123">SUM(D108,D114,D120)</f>
        <v>0</v>
      </c>
      <c r="E123" s="55">
        <f t="shared" si="36"/>
        <v>0</v>
      </c>
      <c r="F123" s="55">
        <f t="shared" si="36"/>
        <v>0</v>
      </c>
      <c r="G123" s="55">
        <f t="shared" si="36"/>
        <v>0</v>
      </c>
      <c r="H123" s="55">
        <f t="shared" si="36"/>
        <v>0</v>
      </c>
      <c r="I123" s="55">
        <f t="shared" si="36"/>
        <v>0</v>
      </c>
      <c r="J123" s="55">
        <f t="shared" si="36"/>
        <v>0</v>
      </c>
      <c r="K123" s="55">
        <f t="shared" si="36"/>
        <v>0</v>
      </c>
      <c r="L123" s="55">
        <f t="shared" si="36"/>
        <v>0</v>
      </c>
      <c r="M123" s="55">
        <f t="shared" si="36"/>
        <v>0</v>
      </c>
      <c r="N123" s="55">
        <f t="shared" si="36"/>
        <v>0</v>
      </c>
      <c r="O123" s="55">
        <f t="shared" si="36"/>
        <v>0</v>
      </c>
      <c r="P123" s="55">
        <f t="shared" si="36"/>
        <v>0</v>
      </c>
      <c r="Q123" s="55">
        <f t="shared" si="36"/>
        <v>0</v>
      </c>
      <c r="R123" s="55">
        <f t="shared" si="36"/>
        <v>0</v>
      </c>
      <c r="S123" s="55">
        <f t="shared" si="36"/>
        <v>0</v>
      </c>
    </row>
    <row r="124" spans="1:19" s="23" customFormat="1" ht="15">
      <c r="A124" s="70"/>
      <c r="B124" s="19"/>
      <c r="C124" s="30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57"/>
      <c r="R124" s="71"/>
      <c r="S124" s="71"/>
    </row>
    <row r="125" spans="1:19" s="23" customFormat="1" ht="14.25" customHeight="1">
      <c r="A125" s="164" t="s">
        <v>66</v>
      </c>
      <c r="B125" s="42" t="s">
        <v>60</v>
      </c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</row>
    <row r="126" spans="1:19" s="23" customFormat="1" ht="15">
      <c r="A126" s="164"/>
      <c r="B126" s="93" t="s">
        <v>18</v>
      </c>
      <c r="C126" s="95"/>
      <c r="D126" s="65">
        <f aca="true" t="shared" si="37" ref="D126:S126">D117</f>
        <v>2011</v>
      </c>
      <c r="E126" s="65">
        <f t="shared" si="37"/>
        <v>1</v>
      </c>
      <c r="F126" s="65">
        <f t="shared" si="37"/>
        <v>2</v>
      </c>
      <c r="G126" s="65">
        <f t="shared" si="37"/>
        <v>3</v>
      </c>
      <c r="H126" s="65">
        <f t="shared" si="37"/>
        <v>4</v>
      </c>
      <c r="I126" s="65">
        <f t="shared" si="37"/>
        <v>5</v>
      </c>
      <c r="J126" s="65">
        <f t="shared" si="37"/>
        <v>6</v>
      </c>
      <c r="K126" s="65">
        <f t="shared" si="37"/>
        <v>7</v>
      </c>
      <c r="L126" s="65">
        <f t="shared" si="37"/>
        <v>8</v>
      </c>
      <c r="M126" s="65">
        <f t="shared" si="37"/>
        <v>9</v>
      </c>
      <c r="N126" s="65">
        <f t="shared" si="37"/>
        <v>10</v>
      </c>
      <c r="O126" s="65">
        <f t="shared" si="37"/>
        <v>11</v>
      </c>
      <c r="P126" s="65">
        <f t="shared" si="37"/>
        <v>12</v>
      </c>
      <c r="Q126" s="65">
        <f t="shared" si="37"/>
        <v>2012</v>
      </c>
      <c r="R126" s="65">
        <f t="shared" si="37"/>
        <v>2013</v>
      </c>
      <c r="S126" s="65">
        <f t="shared" si="37"/>
        <v>2014</v>
      </c>
    </row>
    <row r="127" spans="1:19" s="23" customFormat="1" ht="14.25">
      <c r="A127" s="164"/>
      <c r="B127" s="87" t="s">
        <v>16</v>
      </c>
      <c r="C127" s="83" t="s">
        <v>19</v>
      </c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94">
        <f>IF(SUM(E127:P127)=0,0,AVERAGE(E127:P127))</f>
        <v>0</v>
      </c>
      <c r="R127" s="57"/>
      <c r="S127" s="57"/>
    </row>
    <row r="128" spans="1:19" s="23" customFormat="1" ht="14.25">
      <c r="A128" s="164"/>
      <c r="B128" s="87" t="s">
        <v>20</v>
      </c>
      <c r="C128" s="83" t="s">
        <v>105</v>
      </c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94">
        <f>IF(Q127=0,0,Q129/Q127)</f>
        <v>0</v>
      </c>
      <c r="R128" s="57"/>
      <c r="S128" s="57"/>
    </row>
    <row r="129" spans="1:19" s="23" customFormat="1" ht="14.25">
      <c r="A129" s="164"/>
      <c r="B129" s="87" t="s">
        <v>17</v>
      </c>
      <c r="C129" s="83" t="s">
        <v>2</v>
      </c>
      <c r="D129" s="90">
        <f>D127*D128</f>
        <v>0</v>
      </c>
      <c r="E129" s="90">
        <f aca="true" t="shared" si="38" ref="E129:P129">E127*E128</f>
        <v>0</v>
      </c>
      <c r="F129" s="90">
        <f t="shared" si="38"/>
        <v>0</v>
      </c>
      <c r="G129" s="90">
        <f t="shared" si="38"/>
        <v>0</v>
      </c>
      <c r="H129" s="90">
        <f t="shared" si="38"/>
        <v>0</v>
      </c>
      <c r="I129" s="90">
        <f t="shared" si="38"/>
        <v>0</v>
      </c>
      <c r="J129" s="90">
        <f t="shared" si="38"/>
        <v>0</v>
      </c>
      <c r="K129" s="90">
        <f t="shared" si="38"/>
        <v>0</v>
      </c>
      <c r="L129" s="90">
        <f t="shared" si="38"/>
        <v>0</v>
      </c>
      <c r="M129" s="90">
        <f t="shared" si="38"/>
        <v>0</v>
      </c>
      <c r="N129" s="90">
        <f t="shared" si="38"/>
        <v>0</v>
      </c>
      <c r="O129" s="90">
        <f t="shared" si="38"/>
        <v>0</v>
      </c>
      <c r="P129" s="90">
        <f t="shared" si="38"/>
        <v>0</v>
      </c>
      <c r="Q129" s="94">
        <f>SUM(E129:P129)</f>
        <v>0</v>
      </c>
      <c r="R129" s="90">
        <f>R127*R128</f>
        <v>0</v>
      </c>
      <c r="S129" s="90">
        <f>S127*S128</f>
        <v>0</v>
      </c>
    </row>
    <row r="130" spans="1:19" s="23" customFormat="1" ht="14.25">
      <c r="A130" s="164"/>
      <c r="B130" s="87" t="s">
        <v>61</v>
      </c>
      <c r="C130" s="83" t="s">
        <v>62</v>
      </c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94"/>
      <c r="R130" s="57"/>
      <c r="S130" s="57"/>
    </row>
    <row r="131" spans="1:19" s="23" customFormat="1" ht="14.25">
      <c r="A131" s="164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87"/>
      <c r="R131" s="30"/>
      <c r="S131" s="30"/>
    </row>
    <row r="132" spans="1:19" s="23" customFormat="1" ht="15">
      <c r="A132" s="164"/>
      <c r="B132" s="93" t="s">
        <v>18</v>
      </c>
      <c r="C132" s="95"/>
      <c r="D132" s="65">
        <f aca="true" t="shared" si="39" ref="D132:S132">D126</f>
        <v>2011</v>
      </c>
      <c r="E132" s="65">
        <f t="shared" si="39"/>
        <v>1</v>
      </c>
      <c r="F132" s="65">
        <f t="shared" si="39"/>
        <v>2</v>
      </c>
      <c r="G132" s="65">
        <f t="shared" si="39"/>
        <v>3</v>
      </c>
      <c r="H132" s="65">
        <f t="shared" si="39"/>
        <v>4</v>
      </c>
      <c r="I132" s="65">
        <f t="shared" si="39"/>
        <v>5</v>
      </c>
      <c r="J132" s="65">
        <f t="shared" si="39"/>
        <v>6</v>
      </c>
      <c r="K132" s="65">
        <f t="shared" si="39"/>
        <v>7</v>
      </c>
      <c r="L132" s="65">
        <f t="shared" si="39"/>
        <v>8</v>
      </c>
      <c r="M132" s="65">
        <f t="shared" si="39"/>
        <v>9</v>
      </c>
      <c r="N132" s="65">
        <f t="shared" si="39"/>
        <v>10</v>
      </c>
      <c r="O132" s="65">
        <f t="shared" si="39"/>
        <v>11</v>
      </c>
      <c r="P132" s="65">
        <f t="shared" si="39"/>
        <v>12</v>
      </c>
      <c r="Q132" s="65">
        <f t="shared" si="39"/>
        <v>2012</v>
      </c>
      <c r="R132" s="65">
        <f t="shared" si="39"/>
        <v>2013</v>
      </c>
      <c r="S132" s="65">
        <f t="shared" si="39"/>
        <v>2014</v>
      </c>
    </row>
    <row r="133" spans="1:19" s="23" customFormat="1" ht="14.25">
      <c r="A133" s="164"/>
      <c r="B133" s="87" t="s">
        <v>16</v>
      </c>
      <c r="C133" s="83" t="s">
        <v>19</v>
      </c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94">
        <f>IF(SUM(E133:P133)=0,0,AVERAGE(E133:P133))</f>
        <v>0</v>
      </c>
      <c r="R133" s="57"/>
      <c r="S133" s="57"/>
    </row>
    <row r="134" spans="1:19" s="23" customFormat="1" ht="14.25">
      <c r="A134" s="164"/>
      <c r="B134" s="87" t="s">
        <v>20</v>
      </c>
      <c r="C134" s="83" t="s">
        <v>105</v>
      </c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94">
        <f>IF(Q133=0,0,Q135/Q133)</f>
        <v>0</v>
      </c>
      <c r="R134" s="57"/>
      <c r="S134" s="57"/>
    </row>
    <row r="135" spans="1:19" s="23" customFormat="1" ht="14.25">
      <c r="A135" s="164"/>
      <c r="B135" s="87" t="s">
        <v>17</v>
      </c>
      <c r="C135" s="83" t="s">
        <v>2</v>
      </c>
      <c r="D135" s="90">
        <f>D133*D134</f>
        <v>0</v>
      </c>
      <c r="E135" s="90">
        <f aca="true" t="shared" si="40" ref="E135:P135">E133*E134</f>
        <v>0</v>
      </c>
      <c r="F135" s="90">
        <f t="shared" si="40"/>
        <v>0</v>
      </c>
      <c r="G135" s="90">
        <f t="shared" si="40"/>
        <v>0</v>
      </c>
      <c r="H135" s="90">
        <f t="shared" si="40"/>
        <v>0</v>
      </c>
      <c r="I135" s="90">
        <f t="shared" si="40"/>
        <v>0</v>
      </c>
      <c r="J135" s="90">
        <f t="shared" si="40"/>
        <v>0</v>
      </c>
      <c r="K135" s="90">
        <f t="shared" si="40"/>
        <v>0</v>
      </c>
      <c r="L135" s="90">
        <f t="shared" si="40"/>
        <v>0</v>
      </c>
      <c r="M135" s="90">
        <f t="shared" si="40"/>
        <v>0</v>
      </c>
      <c r="N135" s="90">
        <f t="shared" si="40"/>
        <v>0</v>
      </c>
      <c r="O135" s="90">
        <f t="shared" si="40"/>
        <v>0</v>
      </c>
      <c r="P135" s="90">
        <f t="shared" si="40"/>
        <v>0</v>
      </c>
      <c r="Q135" s="94">
        <f>SUM(E135:P135)</f>
        <v>0</v>
      </c>
      <c r="R135" s="90">
        <f>R133*R134</f>
        <v>0</v>
      </c>
      <c r="S135" s="90">
        <f>S133*S134</f>
        <v>0</v>
      </c>
    </row>
    <row r="136" spans="1:19" s="23" customFormat="1" ht="14.25">
      <c r="A136" s="164"/>
      <c r="B136" s="87" t="s">
        <v>61</v>
      </c>
      <c r="C136" s="83" t="s">
        <v>62</v>
      </c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94"/>
      <c r="R136" s="57"/>
      <c r="S136" s="57"/>
    </row>
    <row r="137" spans="1:19" s="23" customFormat="1" ht="14.25">
      <c r="A137" s="164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87"/>
      <c r="R137" s="30"/>
      <c r="S137" s="30"/>
    </row>
    <row r="138" spans="1:19" s="23" customFormat="1" ht="15">
      <c r="A138" s="164"/>
      <c r="B138" s="93" t="s">
        <v>18</v>
      </c>
      <c r="C138" s="95"/>
      <c r="D138" s="65">
        <f aca="true" t="shared" si="41" ref="D138:S138">D132</f>
        <v>2011</v>
      </c>
      <c r="E138" s="65">
        <f t="shared" si="41"/>
        <v>1</v>
      </c>
      <c r="F138" s="65">
        <f t="shared" si="41"/>
        <v>2</v>
      </c>
      <c r="G138" s="65">
        <f t="shared" si="41"/>
        <v>3</v>
      </c>
      <c r="H138" s="65">
        <f t="shared" si="41"/>
        <v>4</v>
      </c>
      <c r="I138" s="65">
        <f t="shared" si="41"/>
        <v>5</v>
      </c>
      <c r="J138" s="65">
        <f t="shared" si="41"/>
        <v>6</v>
      </c>
      <c r="K138" s="65">
        <f t="shared" si="41"/>
        <v>7</v>
      </c>
      <c r="L138" s="65">
        <f t="shared" si="41"/>
        <v>8</v>
      </c>
      <c r="M138" s="65">
        <f t="shared" si="41"/>
        <v>9</v>
      </c>
      <c r="N138" s="65">
        <f t="shared" si="41"/>
        <v>10</v>
      </c>
      <c r="O138" s="65">
        <f t="shared" si="41"/>
        <v>11</v>
      </c>
      <c r="P138" s="65">
        <f t="shared" si="41"/>
        <v>12</v>
      </c>
      <c r="Q138" s="65">
        <f t="shared" si="41"/>
        <v>2012</v>
      </c>
      <c r="R138" s="65">
        <f t="shared" si="41"/>
        <v>2013</v>
      </c>
      <c r="S138" s="65">
        <f t="shared" si="41"/>
        <v>2014</v>
      </c>
    </row>
    <row r="139" spans="1:19" s="23" customFormat="1" ht="14.25">
      <c r="A139" s="164"/>
      <c r="B139" s="87" t="s">
        <v>16</v>
      </c>
      <c r="C139" s="83" t="s">
        <v>19</v>
      </c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94">
        <f>IF(SUM(E139:P139)=0,0,AVERAGE(E139:P139))</f>
        <v>0</v>
      </c>
      <c r="R139" s="57"/>
      <c r="S139" s="57"/>
    </row>
    <row r="140" spans="1:19" s="23" customFormat="1" ht="14.25">
      <c r="A140" s="164"/>
      <c r="B140" s="87" t="s">
        <v>20</v>
      </c>
      <c r="C140" s="83" t="s">
        <v>105</v>
      </c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94">
        <f>IF(Q139=0,0,Q141/Q139)</f>
        <v>0</v>
      </c>
      <c r="R140" s="57"/>
      <c r="S140" s="57"/>
    </row>
    <row r="141" spans="1:19" s="23" customFormat="1" ht="14.25">
      <c r="A141" s="164"/>
      <c r="B141" s="87" t="s">
        <v>17</v>
      </c>
      <c r="C141" s="83" t="s">
        <v>2</v>
      </c>
      <c r="D141" s="90">
        <f>D139*D140</f>
        <v>0</v>
      </c>
      <c r="E141" s="90">
        <f aca="true" t="shared" si="42" ref="E141:P141">E139*E140</f>
        <v>0</v>
      </c>
      <c r="F141" s="90">
        <f t="shared" si="42"/>
        <v>0</v>
      </c>
      <c r="G141" s="90">
        <f t="shared" si="42"/>
        <v>0</v>
      </c>
      <c r="H141" s="90">
        <f t="shared" si="42"/>
        <v>0</v>
      </c>
      <c r="I141" s="90">
        <f t="shared" si="42"/>
        <v>0</v>
      </c>
      <c r="J141" s="90">
        <f t="shared" si="42"/>
        <v>0</v>
      </c>
      <c r="K141" s="90">
        <f t="shared" si="42"/>
        <v>0</v>
      </c>
      <c r="L141" s="90">
        <f t="shared" si="42"/>
        <v>0</v>
      </c>
      <c r="M141" s="90">
        <f t="shared" si="42"/>
        <v>0</v>
      </c>
      <c r="N141" s="90">
        <f t="shared" si="42"/>
        <v>0</v>
      </c>
      <c r="O141" s="90">
        <f t="shared" si="42"/>
        <v>0</v>
      </c>
      <c r="P141" s="90">
        <f t="shared" si="42"/>
        <v>0</v>
      </c>
      <c r="Q141" s="94">
        <f>SUM(E141:P141)</f>
        <v>0</v>
      </c>
      <c r="R141" s="90">
        <f>R139*R140</f>
        <v>0</v>
      </c>
      <c r="S141" s="90">
        <f>S139*S140</f>
        <v>0</v>
      </c>
    </row>
    <row r="142" spans="1:19" s="23" customFormat="1" ht="14.25">
      <c r="A142" s="164"/>
      <c r="B142" s="87" t="s">
        <v>61</v>
      </c>
      <c r="C142" s="83" t="s">
        <v>62</v>
      </c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94"/>
      <c r="R142" s="57"/>
      <c r="S142" s="57"/>
    </row>
    <row r="143" spans="1:19" s="23" customFormat="1" ht="14.25">
      <c r="A143" s="164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87"/>
      <c r="R143" s="30"/>
      <c r="S143" s="30"/>
    </row>
    <row r="144" spans="1:19" s="23" customFormat="1" ht="15">
      <c r="A144" s="164"/>
      <c r="B144" s="69" t="s">
        <v>68</v>
      </c>
      <c r="C144" s="60"/>
      <c r="D144" s="90">
        <f aca="true" t="shared" si="43" ref="D144:S144">SUM(D129,D135,D141)</f>
        <v>0</v>
      </c>
      <c r="E144" s="90">
        <f t="shared" si="43"/>
        <v>0</v>
      </c>
      <c r="F144" s="90">
        <f t="shared" si="43"/>
        <v>0</v>
      </c>
      <c r="G144" s="90">
        <f t="shared" si="43"/>
        <v>0</v>
      </c>
      <c r="H144" s="90">
        <f t="shared" si="43"/>
        <v>0</v>
      </c>
      <c r="I144" s="90">
        <f t="shared" si="43"/>
        <v>0</v>
      </c>
      <c r="J144" s="90">
        <f t="shared" si="43"/>
        <v>0</v>
      </c>
      <c r="K144" s="90">
        <f t="shared" si="43"/>
        <v>0</v>
      </c>
      <c r="L144" s="90">
        <f t="shared" si="43"/>
        <v>0</v>
      </c>
      <c r="M144" s="90">
        <f t="shared" si="43"/>
        <v>0</v>
      </c>
      <c r="N144" s="90">
        <f t="shared" si="43"/>
        <v>0</v>
      </c>
      <c r="O144" s="90">
        <f t="shared" si="43"/>
        <v>0</v>
      </c>
      <c r="P144" s="90">
        <f t="shared" si="43"/>
        <v>0</v>
      </c>
      <c r="Q144" s="90">
        <f t="shared" si="43"/>
        <v>0</v>
      </c>
      <c r="R144" s="90">
        <f t="shared" si="43"/>
        <v>0</v>
      </c>
      <c r="S144" s="90">
        <f t="shared" si="43"/>
        <v>0</v>
      </c>
    </row>
    <row r="145" spans="1:19" s="23" customFormat="1" ht="15">
      <c r="A145" s="70"/>
      <c r="B145" s="19"/>
      <c r="C145" s="30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87"/>
      <c r="R145" s="71"/>
      <c r="S145" s="71"/>
    </row>
    <row r="146" spans="1:19" s="23" customFormat="1" ht="14.25" customHeight="1">
      <c r="A146" s="164" t="s">
        <v>58</v>
      </c>
      <c r="B146" s="42" t="s">
        <v>64</v>
      </c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</row>
    <row r="147" spans="1:19" s="23" customFormat="1" ht="15">
      <c r="A147" s="164"/>
      <c r="B147" s="93" t="s">
        <v>18</v>
      </c>
      <c r="C147" s="95"/>
      <c r="D147" s="65">
        <f aca="true" t="shared" si="44" ref="D147:S147">D117</f>
        <v>2011</v>
      </c>
      <c r="E147" s="65">
        <f t="shared" si="44"/>
        <v>1</v>
      </c>
      <c r="F147" s="65">
        <f t="shared" si="44"/>
        <v>2</v>
      </c>
      <c r="G147" s="65">
        <f t="shared" si="44"/>
        <v>3</v>
      </c>
      <c r="H147" s="65">
        <f t="shared" si="44"/>
        <v>4</v>
      </c>
      <c r="I147" s="65">
        <f t="shared" si="44"/>
        <v>5</v>
      </c>
      <c r="J147" s="65">
        <f t="shared" si="44"/>
        <v>6</v>
      </c>
      <c r="K147" s="65">
        <f t="shared" si="44"/>
        <v>7</v>
      </c>
      <c r="L147" s="65">
        <f t="shared" si="44"/>
        <v>8</v>
      </c>
      <c r="M147" s="65">
        <f t="shared" si="44"/>
        <v>9</v>
      </c>
      <c r="N147" s="65">
        <f t="shared" si="44"/>
        <v>10</v>
      </c>
      <c r="O147" s="65">
        <f t="shared" si="44"/>
        <v>11</v>
      </c>
      <c r="P147" s="65">
        <f t="shared" si="44"/>
        <v>12</v>
      </c>
      <c r="Q147" s="65">
        <f t="shared" si="44"/>
        <v>2012</v>
      </c>
      <c r="R147" s="65">
        <f t="shared" si="44"/>
        <v>2013</v>
      </c>
      <c r="S147" s="65">
        <f t="shared" si="44"/>
        <v>2014</v>
      </c>
    </row>
    <row r="148" spans="1:19" s="23" customFormat="1" ht="14.25">
      <c r="A148" s="164"/>
      <c r="B148" s="87" t="s">
        <v>16</v>
      </c>
      <c r="C148" s="83" t="s">
        <v>19</v>
      </c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94">
        <f>IF(SUM(E148:P148)=0,0,AVERAGE(E148:P148))</f>
        <v>0</v>
      </c>
      <c r="R148" s="57"/>
      <c r="S148" s="57"/>
    </row>
    <row r="149" spans="1:19" s="23" customFormat="1" ht="14.25">
      <c r="A149" s="164"/>
      <c r="B149" s="87" t="s">
        <v>20</v>
      </c>
      <c r="C149" s="83" t="s">
        <v>105</v>
      </c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94">
        <f>IF(Q148=0,0,Q150/Q148)</f>
        <v>0</v>
      </c>
      <c r="R149" s="57"/>
      <c r="S149" s="57"/>
    </row>
    <row r="150" spans="1:19" s="23" customFormat="1" ht="14.25">
      <c r="A150" s="164"/>
      <c r="B150" s="87" t="s">
        <v>17</v>
      </c>
      <c r="C150" s="83" t="s">
        <v>2</v>
      </c>
      <c r="D150" s="90">
        <f>D148*D149</f>
        <v>0</v>
      </c>
      <c r="E150" s="90">
        <f aca="true" t="shared" si="45" ref="E150:P150">E148*E149</f>
        <v>0</v>
      </c>
      <c r="F150" s="90">
        <f t="shared" si="45"/>
        <v>0</v>
      </c>
      <c r="G150" s="90">
        <f t="shared" si="45"/>
        <v>0</v>
      </c>
      <c r="H150" s="90">
        <f t="shared" si="45"/>
        <v>0</v>
      </c>
      <c r="I150" s="90">
        <f t="shared" si="45"/>
        <v>0</v>
      </c>
      <c r="J150" s="90">
        <f t="shared" si="45"/>
        <v>0</v>
      </c>
      <c r="K150" s="90">
        <f t="shared" si="45"/>
        <v>0</v>
      </c>
      <c r="L150" s="90">
        <f t="shared" si="45"/>
        <v>0</v>
      </c>
      <c r="M150" s="90">
        <f t="shared" si="45"/>
        <v>0</v>
      </c>
      <c r="N150" s="90">
        <f t="shared" si="45"/>
        <v>0</v>
      </c>
      <c r="O150" s="90">
        <f t="shared" si="45"/>
        <v>0</v>
      </c>
      <c r="P150" s="90">
        <f t="shared" si="45"/>
        <v>0</v>
      </c>
      <c r="Q150" s="94">
        <f>SUM(E150:P150)</f>
        <v>0</v>
      </c>
      <c r="R150" s="90">
        <f>R148*R149</f>
        <v>0</v>
      </c>
      <c r="S150" s="90">
        <f>S148*S149</f>
        <v>0</v>
      </c>
    </row>
    <row r="151" spans="1:19" s="23" customFormat="1" ht="14.25">
      <c r="A151" s="164"/>
      <c r="B151" s="87" t="s">
        <v>61</v>
      </c>
      <c r="C151" s="83" t="s">
        <v>62</v>
      </c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94"/>
      <c r="R151" s="57"/>
      <c r="S151" s="57"/>
    </row>
    <row r="152" spans="1:19" s="23" customFormat="1" ht="14.25">
      <c r="A152" s="164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87"/>
      <c r="R152" s="30"/>
      <c r="S152" s="30"/>
    </row>
    <row r="153" spans="1:19" s="23" customFormat="1" ht="15">
      <c r="A153" s="164"/>
      <c r="B153" s="93" t="s">
        <v>18</v>
      </c>
      <c r="C153" s="95"/>
      <c r="D153" s="65">
        <f aca="true" t="shared" si="46" ref="D153:S153">D147</f>
        <v>2011</v>
      </c>
      <c r="E153" s="65">
        <f t="shared" si="46"/>
        <v>1</v>
      </c>
      <c r="F153" s="65">
        <f t="shared" si="46"/>
        <v>2</v>
      </c>
      <c r="G153" s="65">
        <f t="shared" si="46"/>
        <v>3</v>
      </c>
      <c r="H153" s="65">
        <f t="shared" si="46"/>
        <v>4</v>
      </c>
      <c r="I153" s="65">
        <f t="shared" si="46"/>
        <v>5</v>
      </c>
      <c r="J153" s="65">
        <f t="shared" si="46"/>
        <v>6</v>
      </c>
      <c r="K153" s="65">
        <f t="shared" si="46"/>
        <v>7</v>
      </c>
      <c r="L153" s="65">
        <f t="shared" si="46"/>
        <v>8</v>
      </c>
      <c r="M153" s="65">
        <f t="shared" si="46"/>
        <v>9</v>
      </c>
      <c r="N153" s="65">
        <f t="shared" si="46"/>
        <v>10</v>
      </c>
      <c r="O153" s="65">
        <f t="shared" si="46"/>
        <v>11</v>
      </c>
      <c r="P153" s="65">
        <f t="shared" si="46"/>
        <v>12</v>
      </c>
      <c r="Q153" s="65">
        <f t="shared" si="46"/>
        <v>2012</v>
      </c>
      <c r="R153" s="65">
        <f t="shared" si="46"/>
        <v>2013</v>
      </c>
      <c r="S153" s="65">
        <f t="shared" si="46"/>
        <v>2014</v>
      </c>
    </row>
    <row r="154" spans="1:19" s="23" customFormat="1" ht="14.25">
      <c r="A154" s="164"/>
      <c r="B154" s="87" t="s">
        <v>16</v>
      </c>
      <c r="C154" s="83" t="s">
        <v>19</v>
      </c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94">
        <f>IF(SUM(E154:P154)=0,0,AVERAGE(E154:P154))</f>
        <v>0</v>
      </c>
      <c r="R154" s="57"/>
      <c r="S154" s="57"/>
    </row>
    <row r="155" spans="1:19" s="23" customFormat="1" ht="14.25">
      <c r="A155" s="164"/>
      <c r="B155" s="87" t="s">
        <v>20</v>
      </c>
      <c r="C155" s="83" t="s">
        <v>105</v>
      </c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94">
        <f>IF(Q154=0,0,Q156/Q154)</f>
        <v>0</v>
      </c>
      <c r="R155" s="57"/>
      <c r="S155" s="57"/>
    </row>
    <row r="156" spans="1:19" s="23" customFormat="1" ht="14.25">
      <c r="A156" s="164"/>
      <c r="B156" s="87" t="s">
        <v>17</v>
      </c>
      <c r="C156" s="83" t="s">
        <v>2</v>
      </c>
      <c r="D156" s="90">
        <f>D154*D155</f>
        <v>0</v>
      </c>
      <c r="E156" s="90">
        <f aca="true" t="shared" si="47" ref="E156:P156">E154*E155</f>
        <v>0</v>
      </c>
      <c r="F156" s="90">
        <f t="shared" si="47"/>
        <v>0</v>
      </c>
      <c r="G156" s="90">
        <f t="shared" si="47"/>
        <v>0</v>
      </c>
      <c r="H156" s="90">
        <f t="shared" si="47"/>
        <v>0</v>
      </c>
      <c r="I156" s="90">
        <f t="shared" si="47"/>
        <v>0</v>
      </c>
      <c r="J156" s="90">
        <f t="shared" si="47"/>
        <v>0</v>
      </c>
      <c r="K156" s="90">
        <f t="shared" si="47"/>
        <v>0</v>
      </c>
      <c r="L156" s="90">
        <f t="shared" si="47"/>
        <v>0</v>
      </c>
      <c r="M156" s="90">
        <f t="shared" si="47"/>
        <v>0</v>
      </c>
      <c r="N156" s="90">
        <f t="shared" si="47"/>
        <v>0</v>
      </c>
      <c r="O156" s="90">
        <f t="shared" si="47"/>
        <v>0</v>
      </c>
      <c r="P156" s="90">
        <f t="shared" si="47"/>
        <v>0</v>
      </c>
      <c r="Q156" s="94">
        <f>SUM(E156:P156)</f>
        <v>0</v>
      </c>
      <c r="R156" s="90">
        <f>R154*R155</f>
        <v>0</v>
      </c>
      <c r="S156" s="90">
        <f>S154*S155</f>
        <v>0</v>
      </c>
    </row>
    <row r="157" spans="1:19" s="23" customFormat="1" ht="14.25">
      <c r="A157" s="164"/>
      <c r="B157" s="87" t="s">
        <v>61</v>
      </c>
      <c r="C157" s="83" t="s">
        <v>62</v>
      </c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94"/>
      <c r="R157" s="57"/>
      <c r="S157" s="57"/>
    </row>
    <row r="158" spans="1:19" s="23" customFormat="1" ht="14.25">
      <c r="A158" s="164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87"/>
      <c r="R158" s="30"/>
      <c r="S158" s="30"/>
    </row>
    <row r="159" spans="1:19" s="23" customFormat="1" ht="15">
      <c r="A159" s="164"/>
      <c r="B159" s="93" t="s">
        <v>18</v>
      </c>
      <c r="C159" s="95"/>
      <c r="D159" s="65">
        <f aca="true" t="shared" si="48" ref="D159:S159">D153</f>
        <v>2011</v>
      </c>
      <c r="E159" s="65">
        <f t="shared" si="48"/>
        <v>1</v>
      </c>
      <c r="F159" s="65">
        <f t="shared" si="48"/>
        <v>2</v>
      </c>
      <c r="G159" s="65">
        <f t="shared" si="48"/>
        <v>3</v>
      </c>
      <c r="H159" s="65">
        <f t="shared" si="48"/>
        <v>4</v>
      </c>
      <c r="I159" s="65">
        <f t="shared" si="48"/>
        <v>5</v>
      </c>
      <c r="J159" s="65">
        <f t="shared" si="48"/>
        <v>6</v>
      </c>
      <c r="K159" s="65">
        <f t="shared" si="48"/>
        <v>7</v>
      </c>
      <c r="L159" s="65">
        <f t="shared" si="48"/>
        <v>8</v>
      </c>
      <c r="M159" s="65">
        <f t="shared" si="48"/>
        <v>9</v>
      </c>
      <c r="N159" s="65">
        <f t="shared" si="48"/>
        <v>10</v>
      </c>
      <c r="O159" s="65">
        <f t="shared" si="48"/>
        <v>11</v>
      </c>
      <c r="P159" s="65">
        <f t="shared" si="48"/>
        <v>12</v>
      </c>
      <c r="Q159" s="65">
        <f t="shared" si="48"/>
        <v>2012</v>
      </c>
      <c r="R159" s="65">
        <f t="shared" si="48"/>
        <v>2013</v>
      </c>
      <c r="S159" s="65">
        <f t="shared" si="48"/>
        <v>2014</v>
      </c>
    </row>
    <row r="160" spans="1:19" s="23" customFormat="1" ht="14.25">
      <c r="A160" s="164"/>
      <c r="B160" s="87" t="s">
        <v>16</v>
      </c>
      <c r="C160" s="83" t="s">
        <v>19</v>
      </c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94">
        <f>IF(SUM(E160:P160)=0,0,AVERAGE(E160:P160))</f>
        <v>0</v>
      </c>
      <c r="R160" s="57"/>
      <c r="S160" s="57"/>
    </row>
    <row r="161" spans="1:19" s="23" customFormat="1" ht="14.25">
      <c r="A161" s="164"/>
      <c r="B161" s="87" t="s">
        <v>20</v>
      </c>
      <c r="C161" s="83" t="s">
        <v>105</v>
      </c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94">
        <f>IF(Q160=0,0,Q162/Q160)</f>
        <v>0</v>
      </c>
      <c r="R161" s="57"/>
      <c r="S161" s="57"/>
    </row>
    <row r="162" spans="1:19" s="23" customFormat="1" ht="14.25">
      <c r="A162" s="164"/>
      <c r="B162" s="87" t="s">
        <v>17</v>
      </c>
      <c r="C162" s="83" t="s">
        <v>2</v>
      </c>
      <c r="D162" s="90">
        <f>D160*D161</f>
        <v>0</v>
      </c>
      <c r="E162" s="90">
        <f aca="true" t="shared" si="49" ref="E162:P162">E160*E161</f>
        <v>0</v>
      </c>
      <c r="F162" s="90">
        <f t="shared" si="49"/>
        <v>0</v>
      </c>
      <c r="G162" s="90">
        <f t="shared" si="49"/>
        <v>0</v>
      </c>
      <c r="H162" s="90">
        <f t="shared" si="49"/>
        <v>0</v>
      </c>
      <c r="I162" s="90">
        <f t="shared" si="49"/>
        <v>0</v>
      </c>
      <c r="J162" s="90">
        <f t="shared" si="49"/>
        <v>0</v>
      </c>
      <c r="K162" s="90">
        <f t="shared" si="49"/>
        <v>0</v>
      </c>
      <c r="L162" s="90">
        <f t="shared" si="49"/>
        <v>0</v>
      </c>
      <c r="M162" s="90">
        <f t="shared" si="49"/>
        <v>0</v>
      </c>
      <c r="N162" s="90">
        <f t="shared" si="49"/>
        <v>0</v>
      </c>
      <c r="O162" s="90">
        <f t="shared" si="49"/>
        <v>0</v>
      </c>
      <c r="P162" s="90">
        <f t="shared" si="49"/>
        <v>0</v>
      </c>
      <c r="Q162" s="94">
        <f>SUM(E162:P162)</f>
        <v>0</v>
      </c>
      <c r="R162" s="90">
        <f>R160*R161</f>
        <v>0</v>
      </c>
      <c r="S162" s="90">
        <f>S160*S161</f>
        <v>0</v>
      </c>
    </row>
    <row r="163" spans="1:19" s="23" customFormat="1" ht="14.25">
      <c r="A163" s="164"/>
      <c r="B163" s="87" t="s">
        <v>61</v>
      </c>
      <c r="C163" s="83" t="s">
        <v>62</v>
      </c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94"/>
      <c r="R163" s="57"/>
      <c r="S163" s="57"/>
    </row>
    <row r="164" spans="1:19" s="23" customFormat="1" ht="14.25">
      <c r="A164" s="7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87"/>
      <c r="R164" s="30"/>
      <c r="S164" s="30"/>
    </row>
    <row r="165" spans="1:19" s="23" customFormat="1" ht="15">
      <c r="A165" s="70"/>
      <c r="B165" s="69" t="s">
        <v>69</v>
      </c>
      <c r="C165" s="60"/>
      <c r="D165" s="90">
        <f>SUM(D150,D156,D162)</f>
        <v>0</v>
      </c>
      <c r="E165" s="90">
        <f aca="true" t="shared" si="50" ref="E165:S165">SUM(E150,E156,E162)</f>
        <v>0</v>
      </c>
      <c r="F165" s="90">
        <f t="shared" si="50"/>
        <v>0</v>
      </c>
      <c r="G165" s="90">
        <f t="shared" si="50"/>
        <v>0</v>
      </c>
      <c r="H165" s="90">
        <f t="shared" si="50"/>
        <v>0</v>
      </c>
      <c r="I165" s="90">
        <f t="shared" si="50"/>
        <v>0</v>
      </c>
      <c r="J165" s="90">
        <f t="shared" si="50"/>
        <v>0</v>
      </c>
      <c r="K165" s="90">
        <f t="shared" si="50"/>
        <v>0</v>
      </c>
      <c r="L165" s="90">
        <f t="shared" si="50"/>
        <v>0</v>
      </c>
      <c r="M165" s="90">
        <f t="shared" si="50"/>
        <v>0</v>
      </c>
      <c r="N165" s="90">
        <f t="shared" si="50"/>
        <v>0</v>
      </c>
      <c r="O165" s="90">
        <f t="shared" si="50"/>
        <v>0</v>
      </c>
      <c r="P165" s="90">
        <f t="shared" si="50"/>
        <v>0</v>
      </c>
      <c r="Q165" s="90">
        <f t="shared" si="50"/>
        <v>0</v>
      </c>
      <c r="R165" s="90">
        <f t="shared" si="50"/>
        <v>0</v>
      </c>
      <c r="S165" s="90">
        <f t="shared" si="50"/>
        <v>0</v>
      </c>
    </row>
    <row r="166" spans="1:19" s="23" customFormat="1" ht="14.2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</row>
    <row r="167" spans="1:19" s="23" customFormat="1" ht="15">
      <c r="A167" s="164" t="s">
        <v>66</v>
      </c>
      <c r="B167" s="44" t="s">
        <v>65</v>
      </c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</row>
    <row r="168" spans="1:19" s="23" customFormat="1" ht="15">
      <c r="A168" s="164"/>
      <c r="B168" s="93" t="s">
        <v>18</v>
      </c>
      <c r="C168" s="95"/>
      <c r="D168" s="65">
        <f aca="true" t="shared" si="51" ref="D168:S168">D159</f>
        <v>2011</v>
      </c>
      <c r="E168" s="65">
        <f t="shared" si="51"/>
        <v>1</v>
      </c>
      <c r="F168" s="65">
        <f t="shared" si="51"/>
        <v>2</v>
      </c>
      <c r="G168" s="65">
        <f t="shared" si="51"/>
        <v>3</v>
      </c>
      <c r="H168" s="65">
        <f t="shared" si="51"/>
        <v>4</v>
      </c>
      <c r="I168" s="65">
        <f t="shared" si="51"/>
        <v>5</v>
      </c>
      <c r="J168" s="65">
        <f t="shared" si="51"/>
        <v>6</v>
      </c>
      <c r="K168" s="65">
        <f t="shared" si="51"/>
        <v>7</v>
      </c>
      <c r="L168" s="65">
        <f t="shared" si="51"/>
        <v>8</v>
      </c>
      <c r="M168" s="65">
        <f t="shared" si="51"/>
        <v>9</v>
      </c>
      <c r="N168" s="65">
        <f t="shared" si="51"/>
        <v>10</v>
      </c>
      <c r="O168" s="65">
        <f t="shared" si="51"/>
        <v>11</v>
      </c>
      <c r="P168" s="65">
        <f t="shared" si="51"/>
        <v>12</v>
      </c>
      <c r="Q168" s="65">
        <f t="shared" si="51"/>
        <v>2012</v>
      </c>
      <c r="R168" s="65">
        <f t="shared" si="51"/>
        <v>2013</v>
      </c>
      <c r="S168" s="65">
        <f t="shared" si="51"/>
        <v>2014</v>
      </c>
    </row>
    <row r="169" spans="1:19" s="23" customFormat="1" ht="14.25">
      <c r="A169" s="164"/>
      <c r="B169" s="87" t="s">
        <v>16</v>
      </c>
      <c r="C169" s="83" t="s">
        <v>19</v>
      </c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94">
        <f>IF(SUM(E169:P169)=0,0,AVERAGE(E169:P169))</f>
        <v>0</v>
      </c>
      <c r="R169" s="57"/>
      <c r="S169" s="57"/>
    </row>
    <row r="170" spans="1:19" s="23" customFormat="1" ht="14.25">
      <c r="A170" s="164"/>
      <c r="B170" s="87" t="s">
        <v>20</v>
      </c>
      <c r="C170" s="83" t="s">
        <v>105</v>
      </c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94">
        <f>IF(Q169=0,0,Q171/Q169)</f>
        <v>0</v>
      </c>
      <c r="R170" s="57"/>
      <c r="S170" s="57"/>
    </row>
    <row r="171" spans="1:19" s="23" customFormat="1" ht="14.25">
      <c r="A171" s="164"/>
      <c r="B171" s="87" t="s">
        <v>17</v>
      </c>
      <c r="C171" s="83" t="s">
        <v>2</v>
      </c>
      <c r="D171" s="90">
        <f>D169*D170</f>
        <v>0</v>
      </c>
      <c r="E171" s="90">
        <f aca="true" t="shared" si="52" ref="E171:P171">E169*E170</f>
        <v>0</v>
      </c>
      <c r="F171" s="90">
        <f t="shared" si="52"/>
        <v>0</v>
      </c>
      <c r="G171" s="90">
        <f t="shared" si="52"/>
        <v>0</v>
      </c>
      <c r="H171" s="90">
        <f t="shared" si="52"/>
        <v>0</v>
      </c>
      <c r="I171" s="90">
        <f t="shared" si="52"/>
        <v>0</v>
      </c>
      <c r="J171" s="90">
        <f t="shared" si="52"/>
        <v>0</v>
      </c>
      <c r="K171" s="90">
        <f t="shared" si="52"/>
        <v>0</v>
      </c>
      <c r="L171" s="90">
        <f t="shared" si="52"/>
        <v>0</v>
      </c>
      <c r="M171" s="90">
        <f t="shared" si="52"/>
        <v>0</v>
      </c>
      <c r="N171" s="90">
        <f t="shared" si="52"/>
        <v>0</v>
      </c>
      <c r="O171" s="90">
        <f t="shared" si="52"/>
        <v>0</v>
      </c>
      <c r="P171" s="90">
        <f t="shared" si="52"/>
        <v>0</v>
      </c>
      <c r="Q171" s="94">
        <f>SUM(E171:P171)</f>
        <v>0</v>
      </c>
      <c r="R171" s="90">
        <f>R169*R170</f>
        <v>0</v>
      </c>
      <c r="S171" s="90">
        <f>S169*S170</f>
        <v>0</v>
      </c>
    </row>
    <row r="172" spans="1:19" s="23" customFormat="1" ht="14.25">
      <c r="A172" s="164"/>
      <c r="B172" s="87" t="s">
        <v>61</v>
      </c>
      <c r="C172" s="83" t="s">
        <v>62</v>
      </c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94"/>
      <c r="R172" s="57"/>
      <c r="S172" s="57"/>
    </row>
    <row r="173" spans="1:19" s="23" customFormat="1" ht="15">
      <c r="A173" s="164"/>
      <c r="B173" s="83"/>
      <c r="C173" s="87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</row>
    <row r="174" spans="1:19" s="23" customFormat="1" ht="15">
      <c r="A174" s="164"/>
      <c r="B174" s="93" t="s">
        <v>18</v>
      </c>
      <c r="C174" s="95"/>
      <c r="D174" s="65">
        <f aca="true" t="shared" si="53" ref="D174:S174">D168</f>
        <v>2011</v>
      </c>
      <c r="E174" s="65">
        <f t="shared" si="53"/>
        <v>1</v>
      </c>
      <c r="F174" s="65">
        <f t="shared" si="53"/>
        <v>2</v>
      </c>
      <c r="G174" s="65">
        <f t="shared" si="53"/>
        <v>3</v>
      </c>
      <c r="H174" s="65">
        <f t="shared" si="53"/>
        <v>4</v>
      </c>
      <c r="I174" s="65">
        <f t="shared" si="53"/>
        <v>5</v>
      </c>
      <c r="J174" s="65">
        <f t="shared" si="53"/>
        <v>6</v>
      </c>
      <c r="K174" s="65">
        <f t="shared" si="53"/>
        <v>7</v>
      </c>
      <c r="L174" s="65">
        <f t="shared" si="53"/>
        <v>8</v>
      </c>
      <c r="M174" s="65">
        <f t="shared" si="53"/>
        <v>9</v>
      </c>
      <c r="N174" s="65">
        <f t="shared" si="53"/>
        <v>10</v>
      </c>
      <c r="O174" s="65">
        <f t="shared" si="53"/>
        <v>11</v>
      </c>
      <c r="P174" s="65">
        <f t="shared" si="53"/>
        <v>12</v>
      </c>
      <c r="Q174" s="65">
        <f t="shared" si="53"/>
        <v>2012</v>
      </c>
      <c r="R174" s="65">
        <f t="shared" si="53"/>
        <v>2013</v>
      </c>
      <c r="S174" s="65">
        <f t="shared" si="53"/>
        <v>2014</v>
      </c>
    </row>
    <row r="175" spans="1:19" s="23" customFormat="1" ht="14.25">
      <c r="A175" s="164"/>
      <c r="B175" s="87" t="s">
        <v>16</v>
      </c>
      <c r="C175" s="83" t="s">
        <v>19</v>
      </c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94">
        <f>IF(SUM(E175:P175)=0,0,AVERAGE(E175:P175))</f>
        <v>0</v>
      </c>
      <c r="R175" s="57"/>
      <c r="S175" s="57"/>
    </row>
    <row r="176" spans="1:19" s="23" customFormat="1" ht="14.25">
      <c r="A176" s="164"/>
      <c r="B176" s="87" t="s">
        <v>20</v>
      </c>
      <c r="C176" s="83" t="s">
        <v>105</v>
      </c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94">
        <f>IF(Q175=0,0,Q177/Q175)</f>
        <v>0</v>
      </c>
      <c r="R176" s="57"/>
      <c r="S176" s="57"/>
    </row>
    <row r="177" spans="1:19" s="23" customFormat="1" ht="14.25">
      <c r="A177" s="164"/>
      <c r="B177" s="87" t="s">
        <v>17</v>
      </c>
      <c r="C177" s="83" t="s">
        <v>2</v>
      </c>
      <c r="D177" s="90">
        <f>D175*D176</f>
        <v>0</v>
      </c>
      <c r="E177" s="90">
        <f aca="true" t="shared" si="54" ref="E177:P177">E175*E176</f>
        <v>0</v>
      </c>
      <c r="F177" s="90">
        <f t="shared" si="54"/>
        <v>0</v>
      </c>
      <c r="G177" s="90">
        <f t="shared" si="54"/>
        <v>0</v>
      </c>
      <c r="H177" s="90">
        <f t="shared" si="54"/>
        <v>0</v>
      </c>
      <c r="I177" s="90">
        <f t="shared" si="54"/>
        <v>0</v>
      </c>
      <c r="J177" s="90">
        <f t="shared" si="54"/>
        <v>0</v>
      </c>
      <c r="K177" s="90">
        <f t="shared" si="54"/>
        <v>0</v>
      </c>
      <c r="L177" s="90">
        <f t="shared" si="54"/>
        <v>0</v>
      </c>
      <c r="M177" s="90">
        <f t="shared" si="54"/>
        <v>0</v>
      </c>
      <c r="N177" s="90">
        <f t="shared" si="54"/>
        <v>0</v>
      </c>
      <c r="O177" s="90">
        <f t="shared" si="54"/>
        <v>0</v>
      </c>
      <c r="P177" s="90">
        <f t="shared" si="54"/>
        <v>0</v>
      </c>
      <c r="Q177" s="94">
        <f>SUM(E177:P177)</f>
        <v>0</v>
      </c>
      <c r="R177" s="90">
        <f>R175*R176</f>
        <v>0</v>
      </c>
      <c r="S177" s="90">
        <f>S175*S176</f>
        <v>0</v>
      </c>
    </row>
    <row r="178" spans="1:19" s="23" customFormat="1" ht="14.25">
      <c r="A178" s="164"/>
      <c r="B178" s="87" t="s">
        <v>61</v>
      </c>
      <c r="C178" s="83" t="s">
        <v>62</v>
      </c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94"/>
      <c r="R178" s="57"/>
      <c r="S178" s="57"/>
    </row>
    <row r="179" spans="1:19" s="23" customFormat="1" ht="15">
      <c r="A179" s="164"/>
      <c r="B179" s="83"/>
      <c r="C179" s="87"/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</row>
    <row r="180" spans="1:19" s="23" customFormat="1" ht="15">
      <c r="A180" s="164"/>
      <c r="B180" s="93" t="s">
        <v>18</v>
      </c>
      <c r="C180" s="95"/>
      <c r="D180" s="65">
        <f aca="true" t="shared" si="55" ref="D180:S180">D174</f>
        <v>2011</v>
      </c>
      <c r="E180" s="65">
        <f t="shared" si="55"/>
        <v>1</v>
      </c>
      <c r="F180" s="65">
        <f t="shared" si="55"/>
        <v>2</v>
      </c>
      <c r="G180" s="65">
        <f t="shared" si="55"/>
        <v>3</v>
      </c>
      <c r="H180" s="65">
        <f t="shared" si="55"/>
        <v>4</v>
      </c>
      <c r="I180" s="65">
        <f t="shared" si="55"/>
        <v>5</v>
      </c>
      <c r="J180" s="65">
        <f t="shared" si="55"/>
        <v>6</v>
      </c>
      <c r="K180" s="65">
        <f t="shared" si="55"/>
        <v>7</v>
      </c>
      <c r="L180" s="65">
        <f t="shared" si="55"/>
        <v>8</v>
      </c>
      <c r="M180" s="65">
        <f t="shared" si="55"/>
        <v>9</v>
      </c>
      <c r="N180" s="65">
        <f t="shared" si="55"/>
        <v>10</v>
      </c>
      <c r="O180" s="65">
        <f t="shared" si="55"/>
        <v>11</v>
      </c>
      <c r="P180" s="65">
        <f t="shared" si="55"/>
        <v>12</v>
      </c>
      <c r="Q180" s="65">
        <f t="shared" si="55"/>
        <v>2012</v>
      </c>
      <c r="R180" s="65">
        <f t="shared" si="55"/>
        <v>2013</v>
      </c>
      <c r="S180" s="65">
        <f t="shared" si="55"/>
        <v>2014</v>
      </c>
    </row>
    <row r="181" spans="1:19" s="23" customFormat="1" ht="14.25">
      <c r="A181" s="164"/>
      <c r="B181" s="87" t="s">
        <v>16</v>
      </c>
      <c r="C181" s="83" t="s">
        <v>19</v>
      </c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94">
        <f>IF(SUM(E181:P181)=0,0,AVERAGE(E181:P181))</f>
        <v>0</v>
      </c>
      <c r="R181" s="57"/>
      <c r="S181" s="57"/>
    </row>
    <row r="182" spans="1:19" s="23" customFormat="1" ht="14.25">
      <c r="A182" s="164"/>
      <c r="B182" s="87" t="s">
        <v>20</v>
      </c>
      <c r="C182" s="83" t="s">
        <v>105</v>
      </c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94">
        <f>IF(Q181=0,0,Q183/Q181)</f>
        <v>0</v>
      </c>
      <c r="R182" s="57"/>
      <c r="S182" s="57"/>
    </row>
    <row r="183" spans="1:19" s="23" customFormat="1" ht="14.25">
      <c r="A183" s="164"/>
      <c r="B183" s="87" t="s">
        <v>17</v>
      </c>
      <c r="C183" s="83" t="s">
        <v>2</v>
      </c>
      <c r="D183" s="90">
        <f>D181*D182</f>
        <v>0</v>
      </c>
      <c r="E183" s="90">
        <f aca="true" t="shared" si="56" ref="E183:P183">E181*E182</f>
        <v>0</v>
      </c>
      <c r="F183" s="90">
        <f t="shared" si="56"/>
        <v>0</v>
      </c>
      <c r="G183" s="90">
        <f t="shared" si="56"/>
        <v>0</v>
      </c>
      <c r="H183" s="90">
        <f t="shared" si="56"/>
        <v>0</v>
      </c>
      <c r="I183" s="90">
        <f t="shared" si="56"/>
        <v>0</v>
      </c>
      <c r="J183" s="90">
        <f t="shared" si="56"/>
        <v>0</v>
      </c>
      <c r="K183" s="90">
        <f t="shared" si="56"/>
        <v>0</v>
      </c>
      <c r="L183" s="90">
        <f t="shared" si="56"/>
        <v>0</v>
      </c>
      <c r="M183" s="90">
        <f t="shared" si="56"/>
        <v>0</v>
      </c>
      <c r="N183" s="90">
        <f t="shared" si="56"/>
        <v>0</v>
      </c>
      <c r="O183" s="90">
        <f t="shared" si="56"/>
        <v>0</v>
      </c>
      <c r="P183" s="90">
        <f t="shared" si="56"/>
        <v>0</v>
      </c>
      <c r="Q183" s="94">
        <f>SUM(E183:P183)</f>
        <v>0</v>
      </c>
      <c r="R183" s="90">
        <f>R181*R182</f>
        <v>0</v>
      </c>
      <c r="S183" s="90">
        <f>S181*S182</f>
        <v>0</v>
      </c>
    </row>
    <row r="184" spans="1:19" s="23" customFormat="1" ht="14.25">
      <c r="A184" s="164"/>
      <c r="B184" s="87" t="s">
        <v>61</v>
      </c>
      <c r="C184" s="83" t="s">
        <v>62</v>
      </c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94"/>
      <c r="R184" s="57"/>
      <c r="S184" s="57"/>
    </row>
    <row r="185" spans="1:19" s="23" customFormat="1" ht="18.75" customHeight="1">
      <c r="A185" s="164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</row>
    <row r="186" spans="1:19" s="23" customFormat="1" ht="15">
      <c r="A186" s="164"/>
      <c r="B186" s="69" t="s">
        <v>92</v>
      </c>
      <c r="C186" s="60"/>
      <c r="D186" s="90">
        <f>SUM(D171,D177,D183)</f>
        <v>0</v>
      </c>
      <c r="E186" s="90">
        <f aca="true" t="shared" si="57" ref="E186:S186">SUM(E171,E177,E183)</f>
        <v>0</v>
      </c>
      <c r="F186" s="90">
        <f t="shared" si="57"/>
        <v>0</v>
      </c>
      <c r="G186" s="90">
        <f t="shared" si="57"/>
        <v>0</v>
      </c>
      <c r="H186" s="90">
        <f t="shared" si="57"/>
        <v>0</v>
      </c>
      <c r="I186" s="90">
        <f t="shared" si="57"/>
        <v>0</v>
      </c>
      <c r="J186" s="90">
        <f t="shared" si="57"/>
        <v>0</v>
      </c>
      <c r="K186" s="90">
        <f t="shared" si="57"/>
        <v>0</v>
      </c>
      <c r="L186" s="90">
        <f t="shared" si="57"/>
        <v>0</v>
      </c>
      <c r="M186" s="90">
        <f t="shared" si="57"/>
        <v>0</v>
      </c>
      <c r="N186" s="90">
        <f t="shared" si="57"/>
        <v>0</v>
      </c>
      <c r="O186" s="90">
        <f t="shared" si="57"/>
        <v>0</v>
      </c>
      <c r="P186" s="90">
        <f t="shared" si="57"/>
        <v>0</v>
      </c>
      <c r="Q186" s="90">
        <f t="shared" si="57"/>
        <v>0</v>
      </c>
      <c r="R186" s="90">
        <f t="shared" si="57"/>
        <v>0</v>
      </c>
      <c r="S186" s="90">
        <f t="shared" si="57"/>
        <v>0</v>
      </c>
    </row>
    <row r="187" spans="1:19" s="23" customFormat="1" ht="14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</row>
    <row r="188" spans="1:19" s="23" customFormat="1" ht="15" thickBo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</row>
    <row r="189" spans="1:19" s="23" customFormat="1" ht="20.25" customHeight="1">
      <c r="A189" s="161" t="s">
        <v>66</v>
      </c>
      <c r="B189" s="34" t="s">
        <v>25</v>
      </c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</row>
    <row r="190" spans="1:19" s="23" customFormat="1" ht="15">
      <c r="A190" s="162"/>
      <c r="B190" s="93" t="s">
        <v>18</v>
      </c>
      <c r="C190" s="95"/>
      <c r="D190" s="65">
        <f aca="true" t="shared" si="58" ref="D190:S190">D180</f>
        <v>2011</v>
      </c>
      <c r="E190" s="65">
        <f t="shared" si="58"/>
        <v>1</v>
      </c>
      <c r="F190" s="65">
        <f t="shared" si="58"/>
        <v>2</v>
      </c>
      <c r="G190" s="65">
        <f t="shared" si="58"/>
        <v>3</v>
      </c>
      <c r="H190" s="65">
        <f t="shared" si="58"/>
        <v>4</v>
      </c>
      <c r="I190" s="65">
        <f t="shared" si="58"/>
        <v>5</v>
      </c>
      <c r="J190" s="65">
        <f t="shared" si="58"/>
        <v>6</v>
      </c>
      <c r="K190" s="65">
        <f t="shared" si="58"/>
        <v>7</v>
      </c>
      <c r="L190" s="65">
        <f t="shared" si="58"/>
        <v>8</v>
      </c>
      <c r="M190" s="65">
        <f t="shared" si="58"/>
        <v>9</v>
      </c>
      <c r="N190" s="65">
        <f t="shared" si="58"/>
        <v>10</v>
      </c>
      <c r="O190" s="65">
        <f t="shared" si="58"/>
        <v>11</v>
      </c>
      <c r="P190" s="65">
        <f t="shared" si="58"/>
        <v>12</v>
      </c>
      <c r="Q190" s="65">
        <f t="shared" si="58"/>
        <v>2012</v>
      </c>
      <c r="R190" s="65">
        <f t="shared" si="58"/>
        <v>2013</v>
      </c>
      <c r="S190" s="65">
        <f t="shared" si="58"/>
        <v>2014</v>
      </c>
    </row>
    <row r="191" spans="1:19" s="23" customFormat="1" ht="14.25">
      <c r="A191" s="162"/>
      <c r="B191" s="87" t="s">
        <v>16</v>
      </c>
      <c r="C191" s="83" t="s">
        <v>19</v>
      </c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94">
        <f>IF(SUM(E191:P191)=0,0,AVERAGE(E191:P191))</f>
        <v>0</v>
      </c>
      <c r="R191" s="57"/>
      <c r="S191" s="57"/>
    </row>
    <row r="192" spans="1:19" s="23" customFormat="1" ht="14.25">
      <c r="A192" s="162"/>
      <c r="B192" s="87" t="s">
        <v>20</v>
      </c>
      <c r="C192" s="83" t="s">
        <v>105</v>
      </c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94">
        <f>IF(Q191=0,0,Q193/Q191)</f>
        <v>0</v>
      </c>
      <c r="R192" s="57"/>
      <c r="S192" s="57"/>
    </row>
    <row r="193" spans="1:19" s="23" customFormat="1" ht="14.25">
      <c r="A193" s="162"/>
      <c r="B193" s="87" t="s">
        <v>17</v>
      </c>
      <c r="C193" s="83" t="s">
        <v>2</v>
      </c>
      <c r="D193" s="90">
        <f>D191*D192</f>
        <v>0</v>
      </c>
      <c r="E193" s="90">
        <f aca="true" t="shared" si="59" ref="E193:P193">E191*E192</f>
        <v>0</v>
      </c>
      <c r="F193" s="90">
        <f t="shared" si="59"/>
        <v>0</v>
      </c>
      <c r="G193" s="90">
        <f t="shared" si="59"/>
        <v>0</v>
      </c>
      <c r="H193" s="90">
        <f t="shared" si="59"/>
        <v>0</v>
      </c>
      <c r="I193" s="90">
        <f t="shared" si="59"/>
        <v>0</v>
      </c>
      <c r="J193" s="90">
        <f t="shared" si="59"/>
        <v>0</v>
      </c>
      <c r="K193" s="90">
        <f t="shared" si="59"/>
        <v>0</v>
      </c>
      <c r="L193" s="90">
        <f t="shared" si="59"/>
        <v>0</v>
      </c>
      <c r="M193" s="90">
        <f t="shared" si="59"/>
        <v>0</v>
      </c>
      <c r="N193" s="90">
        <f t="shared" si="59"/>
        <v>0</v>
      </c>
      <c r="O193" s="90">
        <f t="shared" si="59"/>
        <v>0</v>
      </c>
      <c r="P193" s="90">
        <f t="shared" si="59"/>
        <v>0</v>
      </c>
      <c r="Q193" s="94">
        <f>SUM(E193:P193)</f>
        <v>0</v>
      </c>
      <c r="R193" s="90">
        <f>R191*R192</f>
        <v>0</v>
      </c>
      <c r="S193" s="90">
        <f>S191*S192</f>
        <v>0</v>
      </c>
    </row>
    <row r="194" spans="1:19" s="23" customFormat="1" ht="14.25">
      <c r="A194" s="162"/>
      <c r="B194" s="87" t="s">
        <v>61</v>
      </c>
      <c r="C194" s="83" t="s">
        <v>62</v>
      </c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94"/>
      <c r="R194" s="57"/>
      <c r="S194" s="57"/>
    </row>
    <row r="195" spans="1:19" s="23" customFormat="1" ht="14.25">
      <c r="A195" s="162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</row>
    <row r="196" spans="1:19" s="23" customFormat="1" ht="15">
      <c r="A196" s="162"/>
      <c r="B196" s="93" t="s">
        <v>18</v>
      </c>
      <c r="C196" s="95"/>
      <c r="D196" s="65">
        <f aca="true" t="shared" si="60" ref="D196:S196">D190</f>
        <v>2011</v>
      </c>
      <c r="E196" s="65">
        <f t="shared" si="60"/>
        <v>1</v>
      </c>
      <c r="F196" s="65">
        <f t="shared" si="60"/>
        <v>2</v>
      </c>
      <c r="G196" s="65">
        <f t="shared" si="60"/>
        <v>3</v>
      </c>
      <c r="H196" s="65">
        <f t="shared" si="60"/>
        <v>4</v>
      </c>
      <c r="I196" s="65">
        <f t="shared" si="60"/>
        <v>5</v>
      </c>
      <c r="J196" s="65">
        <f t="shared" si="60"/>
        <v>6</v>
      </c>
      <c r="K196" s="65">
        <f t="shared" si="60"/>
        <v>7</v>
      </c>
      <c r="L196" s="65">
        <f t="shared" si="60"/>
        <v>8</v>
      </c>
      <c r="M196" s="65">
        <f t="shared" si="60"/>
        <v>9</v>
      </c>
      <c r="N196" s="65">
        <f t="shared" si="60"/>
        <v>10</v>
      </c>
      <c r="O196" s="65">
        <f t="shared" si="60"/>
        <v>11</v>
      </c>
      <c r="P196" s="65">
        <f t="shared" si="60"/>
        <v>12</v>
      </c>
      <c r="Q196" s="65">
        <f t="shared" si="60"/>
        <v>2012</v>
      </c>
      <c r="R196" s="65">
        <f t="shared" si="60"/>
        <v>2013</v>
      </c>
      <c r="S196" s="65">
        <f t="shared" si="60"/>
        <v>2014</v>
      </c>
    </row>
    <row r="197" spans="1:19" s="23" customFormat="1" ht="14.25">
      <c r="A197" s="162"/>
      <c r="B197" s="87" t="s">
        <v>16</v>
      </c>
      <c r="C197" s="83" t="s">
        <v>19</v>
      </c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94">
        <f>IF(SUM(E197:P197)=0,0,AVERAGE(E197:P197))</f>
        <v>0</v>
      </c>
      <c r="R197" s="57"/>
      <c r="S197" s="57"/>
    </row>
    <row r="198" spans="1:19" s="23" customFormat="1" ht="14.25">
      <c r="A198" s="162"/>
      <c r="B198" s="87" t="s">
        <v>20</v>
      </c>
      <c r="C198" s="83" t="s">
        <v>105</v>
      </c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94">
        <f>IF(Q197=0,0,Q199/Q197)</f>
        <v>0</v>
      </c>
      <c r="R198" s="57"/>
      <c r="S198" s="57"/>
    </row>
    <row r="199" spans="1:19" s="23" customFormat="1" ht="14.25">
      <c r="A199" s="162"/>
      <c r="B199" s="87" t="s">
        <v>17</v>
      </c>
      <c r="C199" s="83" t="s">
        <v>2</v>
      </c>
      <c r="D199" s="90">
        <f>D197*D198</f>
        <v>0</v>
      </c>
      <c r="E199" s="90">
        <f aca="true" t="shared" si="61" ref="E199:P199">E197*E198</f>
        <v>0</v>
      </c>
      <c r="F199" s="90">
        <f t="shared" si="61"/>
        <v>0</v>
      </c>
      <c r="G199" s="90">
        <f t="shared" si="61"/>
        <v>0</v>
      </c>
      <c r="H199" s="90">
        <f t="shared" si="61"/>
        <v>0</v>
      </c>
      <c r="I199" s="90">
        <f t="shared" si="61"/>
        <v>0</v>
      </c>
      <c r="J199" s="90">
        <f t="shared" si="61"/>
        <v>0</v>
      </c>
      <c r="K199" s="90">
        <f t="shared" si="61"/>
        <v>0</v>
      </c>
      <c r="L199" s="90">
        <f t="shared" si="61"/>
        <v>0</v>
      </c>
      <c r="M199" s="90">
        <f t="shared" si="61"/>
        <v>0</v>
      </c>
      <c r="N199" s="90">
        <f t="shared" si="61"/>
        <v>0</v>
      </c>
      <c r="O199" s="90">
        <f t="shared" si="61"/>
        <v>0</v>
      </c>
      <c r="P199" s="90">
        <f t="shared" si="61"/>
        <v>0</v>
      </c>
      <c r="Q199" s="94">
        <f>SUM(E199:P199)</f>
        <v>0</v>
      </c>
      <c r="R199" s="90">
        <f>R197*R198</f>
        <v>0</v>
      </c>
      <c r="S199" s="90">
        <f>S197*S198</f>
        <v>0</v>
      </c>
    </row>
    <row r="200" spans="1:19" s="23" customFormat="1" ht="14.25">
      <c r="A200" s="162"/>
      <c r="B200" s="87" t="s">
        <v>61</v>
      </c>
      <c r="C200" s="83" t="s">
        <v>62</v>
      </c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94"/>
      <c r="R200" s="57"/>
      <c r="S200" s="57"/>
    </row>
    <row r="201" spans="1:19" s="23" customFormat="1" ht="14.25">
      <c r="A201" s="162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</row>
    <row r="202" spans="1:19" s="23" customFormat="1" ht="15">
      <c r="A202" s="162"/>
      <c r="B202" s="93" t="s">
        <v>18</v>
      </c>
      <c r="C202" s="95"/>
      <c r="D202" s="65">
        <f aca="true" t="shared" si="62" ref="D202:S202">D196</f>
        <v>2011</v>
      </c>
      <c r="E202" s="65">
        <f t="shared" si="62"/>
        <v>1</v>
      </c>
      <c r="F202" s="65">
        <f t="shared" si="62"/>
        <v>2</v>
      </c>
      <c r="G202" s="65">
        <f t="shared" si="62"/>
        <v>3</v>
      </c>
      <c r="H202" s="65">
        <f t="shared" si="62"/>
        <v>4</v>
      </c>
      <c r="I202" s="65">
        <f t="shared" si="62"/>
        <v>5</v>
      </c>
      <c r="J202" s="65">
        <f t="shared" si="62"/>
        <v>6</v>
      </c>
      <c r="K202" s="65">
        <f t="shared" si="62"/>
        <v>7</v>
      </c>
      <c r="L202" s="65">
        <f t="shared" si="62"/>
        <v>8</v>
      </c>
      <c r="M202" s="65">
        <f t="shared" si="62"/>
        <v>9</v>
      </c>
      <c r="N202" s="65">
        <f t="shared" si="62"/>
        <v>10</v>
      </c>
      <c r="O202" s="65">
        <f t="shared" si="62"/>
        <v>11</v>
      </c>
      <c r="P202" s="65">
        <f t="shared" si="62"/>
        <v>12</v>
      </c>
      <c r="Q202" s="65">
        <f t="shared" si="62"/>
        <v>2012</v>
      </c>
      <c r="R202" s="65">
        <f t="shared" si="62"/>
        <v>2013</v>
      </c>
      <c r="S202" s="65">
        <f t="shared" si="62"/>
        <v>2014</v>
      </c>
    </row>
    <row r="203" spans="1:19" s="23" customFormat="1" ht="14.25">
      <c r="A203" s="162"/>
      <c r="B203" s="87" t="s">
        <v>16</v>
      </c>
      <c r="C203" s="83" t="s">
        <v>19</v>
      </c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94">
        <f>IF(SUM(E203:P203)=0,0,AVERAGE(E203:P203))</f>
        <v>0</v>
      </c>
      <c r="R203" s="57"/>
      <c r="S203" s="57"/>
    </row>
    <row r="204" spans="1:19" s="23" customFormat="1" ht="14.25">
      <c r="A204" s="162"/>
      <c r="B204" s="87" t="s">
        <v>20</v>
      </c>
      <c r="C204" s="83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94">
        <f>IF(Q203=0,0,Q205/Q203)</f>
        <v>0</v>
      </c>
      <c r="R204" s="57"/>
      <c r="S204" s="57"/>
    </row>
    <row r="205" spans="1:19" s="23" customFormat="1" ht="14.25">
      <c r="A205" s="162"/>
      <c r="B205" s="87" t="s">
        <v>17</v>
      </c>
      <c r="C205" s="83" t="s">
        <v>2</v>
      </c>
      <c r="D205" s="90">
        <f>D203*D204</f>
        <v>0</v>
      </c>
      <c r="E205" s="90">
        <f aca="true" t="shared" si="63" ref="E205:P205">E203*E204</f>
        <v>0</v>
      </c>
      <c r="F205" s="90">
        <f t="shared" si="63"/>
        <v>0</v>
      </c>
      <c r="G205" s="90">
        <f t="shared" si="63"/>
        <v>0</v>
      </c>
      <c r="H205" s="90">
        <f t="shared" si="63"/>
        <v>0</v>
      </c>
      <c r="I205" s="90">
        <f t="shared" si="63"/>
        <v>0</v>
      </c>
      <c r="J205" s="90">
        <f t="shared" si="63"/>
        <v>0</v>
      </c>
      <c r="K205" s="90">
        <f t="shared" si="63"/>
        <v>0</v>
      </c>
      <c r="L205" s="90">
        <f t="shared" si="63"/>
        <v>0</v>
      </c>
      <c r="M205" s="90">
        <f t="shared" si="63"/>
        <v>0</v>
      </c>
      <c r="N205" s="90">
        <f t="shared" si="63"/>
        <v>0</v>
      </c>
      <c r="O205" s="90">
        <f t="shared" si="63"/>
        <v>0</v>
      </c>
      <c r="P205" s="90">
        <f t="shared" si="63"/>
        <v>0</v>
      </c>
      <c r="Q205" s="94">
        <f>SUM(E205:P205)</f>
        <v>0</v>
      </c>
      <c r="R205" s="90">
        <f>R203*R204</f>
        <v>0</v>
      </c>
      <c r="S205" s="90">
        <f>S203*S204</f>
        <v>0</v>
      </c>
    </row>
    <row r="206" spans="1:19" s="23" customFormat="1" ht="14.25">
      <c r="A206" s="162"/>
      <c r="B206" s="87" t="s">
        <v>61</v>
      </c>
      <c r="C206" s="83" t="s">
        <v>62</v>
      </c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94"/>
      <c r="R206" s="57"/>
      <c r="S206" s="57"/>
    </row>
    <row r="207" spans="1:19" s="23" customFormat="1" ht="15" thickBot="1">
      <c r="A207" s="162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</row>
    <row r="208" spans="1:19" s="23" customFormat="1" ht="15.75" thickBot="1">
      <c r="A208" s="163"/>
      <c r="B208" s="64" t="s">
        <v>26</v>
      </c>
      <c r="C208" s="63"/>
      <c r="D208" s="98">
        <f aca="true" t="shared" si="64" ref="D208:S208">SUM(D193,D199,D205)</f>
        <v>0</v>
      </c>
      <c r="E208" s="98">
        <f t="shared" si="64"/>
        <v>0</v>
      </c>
      <c r="F208" s="98">
        <f t="shared" si="64"/>
        <v>0</v>
      </c>
      <c r="G208" s="98">
        <f t="shared" si="64"/>
        <v>0</v>
      </c>
      <c r="H208" s="98">
        <f t="shared" si="64"/>
        <v>0</v>
      </c>
      <c r="I208" s="98">
        <f t="shared" si="64"/>
        <v>0</v>
      </c>
      <c r="J208" s="98">
        <f t="shared" si="64"/>
        <v>0</v>
      </c>
      <c r="K208" s="98">
        <f t="shared" si="64"/>
        <v>0</v>
      </c>
      <c r="L208" s="98">
        <f t="shared" si="64"/>
        <v>0</v>
      </c>
      <c r="M208" s="98">
        <f t="shared" si="64"/>
        <v>0</v>
      </c>
      <c r="N208" s="98">
        <f t="shared" si="64"/>
        <v>0</v>
      </c>
      <c r="O208" s="98">
        <f t="shared" si="64"/>
        <v>0</v>
      </c>
      <c r="P208" s="98">
        <f t="shared" si="64"/>
        <v>0</v>
      </c>
      <c r="Q208" s="98">
        <f t="shared" si="64"/>
        <v>0</v>
      </c>
      <c r="R208" s="98">
        <f t="shared" si="64"/>
        <v>0</v>
      </c>
      <c r="S208" s="98">
        <f t="shared" si="64"/>
        <v>0</v>
      </c>
    </row>
    <row r="209" spans="1:19" s="23" customFormat="1" ht="14.25">
      <c r="A209" s="36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</row>
    <row r="210" spans="1:19" s="23" customFormat="1" ht="15" thickBot="1">
      <c r="A210" s="36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</row>
    <row r="211" spans="1:19" s="23" customFormat="1" ht="20.25" customHeight="1">
      <c r="A211" s="161" t="s">
        <v>58</v>
      </c>
      <c r="B211" s="34" t="s">
        <v>70</v>
      </c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</row>
    <row r="212" spans="1:19" s="23" customFormat="1" ht="15">
      <c r="A212" s="162"/>
      <c r="B212" s="93" t="s">
        <v>18</v>
      </c>
      <c r="C212" s="95"/>
      <c r="D212" s="65">
        <f aca="true" t="shared" si="65" ref="D212:S212">D202</f>
        <v>2011</v>
      </c>
      <c r="E212" s="65">
        <f t="shared" si="65"/>
        <v>1</v>
      </c>
      <c r="F212" s="65">
        <f t="shared" si="65"/>
        <v>2</v>
      </c>
      <c r="G212" s="65">
        <f t="shared" si="65"/>
        <v>3</v>
      </c>
      <c r="H212" s="65">
        <f t="shared" si="65"/>
        <v>4</v>
      </c>
      <c r="I212" s="65">
        <f t="shared" si="65"/>
        <v>5</v>
      </c>
      <c r="J212" s="65">
        <f t="shared" si="65"/>
        <v>6</v>
      </c>
      <c r="K212" s="65">
        <f t="shared" si="65"/>
        <v>7</v>
      </c>
      <c r="L212" s="65">
        <f t="shared" si="65"/>
        <v>8</v>
      </c>
      <c r="M212" s="65">
        <f t="shared" si="65"/>
        <v>9</v>
      </c>
      <c r="N212" s="65">
        <f t="shared" si="65"/>
        <v>10</v>
      </c>
      <c r="O212" s="65">
        <f t="shared" si="65"/>
        <v>11</v>
      </c>
      <c r="P212" s="65">
        <f t="shared" si="65"/>
        <v>12</v>
      </c>
      <c r="Q212" s="65">
        <f t="shared" si="65"/>
        <v>2012</v>
      </c>
      <c r="R212" s="65">
        <f t="shared" si="65"/>
        <v>2013</v>
      </c>
      <c r="S212" s="65">
        <f t="shared" si="65"/>
        <v>2014</v>
      </c>
    </row>
    <row r="213" spans="1:19" s="23" customFormat="1" ht="14.25">
      <c r="A213" s="162"/>
      <c r="B213" s="87" t="s">
        <v>16</v>
      </c>
      <c r="C213" s="83" t="s">
        <v>19</v>
      </c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94">
        <f>IF(SUM(E213:P213)=0,0,AVERAGE(E213:P213))</f>
        <v>0</v>
      </c>
      <c r="R213" s="57"/>
      <c r="S213" s="57"/>
    </row>
    <row r="214" spans="1:19" s="23" customFormat="1" ht="14.25">
      <c r="A214" s="162"/>
      <c r="B214" s="87" t="s">
        <v>20</v>
      </c>
      <c r="C214" s="83" t="s">
        <v>105</v>
      </c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94">
        <f>IF(Q213=0,0,Q215/Q213)</f>
        <v>0</v>
      </c>
      <c r="R214" s="57"/>
      <c r="S214" s="57"/>
    </row>
    <row r="215" spans="1:19" s="23" customFormat="1" ht="14.25">
      <c r="A215" s="162"/>
      <c r="B215" s="87" t="s">
        <v>17</v>
      </c>
      <c r="C215" s="83" t="s">
        <v>2</v>
      </c>
      <c r="D215" s="90">
        <f>D213*D214</f>
        <v>0</v>
      </c>
      <c r="E215" s="90">
        <f aca="true" t="shared" si="66" ref="E215:P215">E213*E214</f>
        <v>0</v>
      </c>
      <c r="F215" s="90">
        <f t="shared" si="66"/>
        <v>0</v>
      </c>
      <c r="G215" s="90">
        <f t="shared" si="66"/>
        <v>0</v>
      </c>
      <c r="H215" s="90">
        <f t="shared" si="66"/>
        <v>0</v>
      </c>
      <c r="I215" s="90">
        <f t="shared" si="66"/>
        <v>0</v>
      </c>
      <c r="J215" s="90">
        <f t="shared" si="66"/>
        <v>0</v>
      </c>
      <c r="K215" s="90">
        <f t="shared" si="66"/>
        <v>0</v>
      </c>
      <c r="L215" s="90">
        <f t="shared" si="66"/>
        <v>0</v>
      </c>
      <c r="M215" s="90">
        <f t="shared" si="66"/>
        <v>0</v>
      </c>
      <c r="N215" s="90">
        <f t="shared" si="66"/>
        <v>0</v>
      </c>
      <c r="O215" s="90">
        <f t="shared" si="66"/>
        <v>0</v>
      </c>
      <c r="P215" s="90">
        <f t="shared" si="66"/>
        <v>0</v>
      </c>
      <c r="Q215" s="94">
        <f>SUM(E215:P215)</f>
        <v>0</v>
      </c>
      <c r="R215" s="90">
        <f>R213*R214</f>
        <v>0</v>
      </c>
      <c r="S215" s="90">
        <f>S213*S214</f>
        <v>0</v>
      </c>
    </row>
    <row r="216" spans="1:19" s="23" customFormat="1" ht="14.25">
      <c r="A216" s="162"/>
      <c r="B216" s="87" t="s">
        <v>61</v>
      </c>
      <c r="C216" s="83" t="s">
        <v>62</v>
      </c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94"/>
      <c r="R216" s="57"/>
      <c r="S216" s="57"/>
    </row>
    <row r="217" spans="1:19" s="23" customFormat="1" ht="14.25">
      <c r="A217" s="162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</row>
    <row r="218" spans="1:19" s="23" customFormat="1" ht="15">
      <c r="A218" s="162"/>
      <c r="B218" s="93" t="s">
        <v>18</v>
      </c>
      <c r="C218" s="95"/>
      <c r="D218" s="65">
        <f aca="true" t="shared" si="67" ref="D218:S218">D212</f>
        <v>2011</v>
      </c>
      <c r="E218" s="65">
        <f t="shared" si="67"/>
        <v>1</v>
      </c>
      <c r="F218" s="65">
        <f t="shared" si="67"/>
        <v>2</v>
      </c>
      <c r="G218" s="65">
        <f t="shared" si="67"/>
        <v>3</v>
      </c>
      <c r="H218" s="65">
        <f t="shared" si="67"/>
        <v>4</v>
      </c>
      <c r="I218" s="65">
        <f t="shared" si="67"/>
        <v>5</v>
      </c>
      <c r="J218" s="65">
        <f t="shared" si="67"/>
        <v>6</v>
      </c>
      <c r="K218" s="65">
        <f t="shared" si="67"/>
        <v>7</v>
      </c>
      <c r="L218" s="65">
        <f t="shared" si="67"/>
        <v>8</v>
      </c>
      <c r="M218" s="65">
        <f t="shared" si="67"/>
        <v>9</v>
      </c>
      <c r="N218" s="65">
        <f t="shared" si="67"/>
        <v>10</v>
      </c>
      <c r="O218" s="65">
        <f t="shared" si="67"/>
        <v>11</v>
      </c>
      <c r="P218" s="65">
        <f t="shared" si="67"/>
        <v>12</v>
      </c>
      <c r="Q218" s="65">
        <f t="shared" si="67"/>
        <v>2012</v>
      </c>
      <c r="R218" s="65">
        <f t="shared" si="67"/>
        <v>2013</v>
      </c>
      <c r="S218" s="65">
        <f t="shared" si="67"/>
        <v>2014</v>
      </c>
    </row>
    <row r="219" spans="1:19" s="23" customFormat="1" ht="14.25">
      <c r="A219" s="162"/>
      <c r="B219" s="87" t="s">
        <v>16</v>
      </c>
      <c r="C219" s="83" t="s">
        <v>19</v>
      </c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94">
        <f>IF(SUM(E219:P219)=0,0,AVERAGE(E219:P219))</f>
        <v>0</v>
      </c>
      <c r="R219" s="57"/>
      <c r="S219" s="57"/>
    </row>
    <row r="220" spans="1:19" s="23" customFormat="1" ht="14.25">
      <c r="A220" s="162"/>
      <c r="B220" s="87" t="s">
        <v>20</v>
      </c>
      <c r="C220" s="83" t="s">
        <v>105</v>
      </c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94">
        <f>IF(Q219=0,0,Q221/Q219)</f>
        <v>0</v>
      </c>
      <c r="R220" s="57"/>
      <c r="S220" s="57"/>
    </row>
    <row r="221" spans="1:19" s="23" customFormat="1" ht="14.25">
      <c r="A221" s="162"/>
      <c r="B221" s="87" t="s">
        <v>17</v>
      </c>
      <c r="C221" s="83" t="s">
        <v>2</v>
      </c>
      <c r="D221" s="90">
        <f>D219*D220</f>
        <v>0</v>
      </c>
      <c r="E221" s="90">
        <f aca="true" t="shared" si="68" ref="E221:P221">E219*E220</f>
        <v>0</v>
      </c>
      <c r="F221" s="90">
        <f t="shared" si="68"/>
        <v>0</v>
      </c>
      <c r="G221" s="90">
        <f t="shared" si="68"/>
        <v>0</v>
      </c>
      <c r="H221" s="90">
        <f t="shared" si="68"/>
        <v>0</v>
      </c>
      <c r="I221" s="90">
        <f t="shared" si="68"/>
        <v>0</v>
      </c>
      <c r="J221" s="90">
        <f t="shared" si="68"/>
        <v>0</v>
      </c>
      <c r="K221" s="90">
        <f t="shared" si="68"/>
        <v>0</v>
      </c>
      <c r="L221" s="90">
        <f t="shared" si="68"/>
        <v>0</v>
      </c>
      <c r="M221" s="90">
        <f t="shared" si="68"/>
        <v>0</v>
      </c>
      <c r="N221" s="90">
        <f t="shared" si="68"/>
        <v>0</v>
      </c>
      <c r="O221" s="90">
        <f t="shared" si="68"/>
        <v>0</v>
      </c>
      <c r="P221" s="90">
        <f t="shared" si="68"/>
        <v>0</v>
      </c>
      <c r="Q221" s="94">
        <f>SUM(E221:P221)</f>
        <v>0</v>
      </c>
      <c r="R221" s="90">
        <f>R219*R220</f>
        <v>0</v>
      </c>
      <c r="S221" s="90">
        <f>S219*S220</f>
        <v>0</v>
      </c>
    </row>
    <row r="222" spans="1:19" s="23" customFormat="1" ht="14.25">
      <c r="A222" s="162"/>
      <c r="B222" s="87" t="s">
        <v>61</v>
      </c>
      <c r="C222" s="83" t="s">
        <v>62</v>
      </c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94"/>
      <c r="R222" s="57"/>
      <c r="S222" s="57"/>
    </row>
    <row r="223" spans="1:19" s="23" customFormat="1" ht="14.25">
      <c r="A223" s="162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</row>
    <row r="224" spans="1:19" s="23" customFormat="1" ht="15">
      <c r="A224" s="162"/>
      <c r="B224" s="93" t="s">
        <v>18</v>
      </c>
      <c r="C224" s="95"/>
      <c r="D224" s="65">
        <f aca="true" t="shared" si="69" ref="D224:S224">D218</f>
        <v>2011</v>
      </c>
      <c r="E224" s="65">
        <f t="shared" si="69"/>
        <v>1</v>
      </c>
      <c r="F224" s="65">
        <f t="shared" si="69"/>
        <v>2</v>
      </c>
      <c r="G224" s="65">
        <f t="shared" si="69"/>
        <v>3</v>
      </c>
      <c r="H224" s="65">
        <f t="shared" si="69"/>
        <v>4</v>
      </c>
      <c r="I224" s="65">
        <f t="shared" si="69"/>
        <v>5</v>
      </c>
      <c r="J224" s="65">
        <f t="shared" si="69"/>
        <v>6</v>
      </c>
      <c r="K224" s="65">
        <f t="shared" si="69"/>
        <v>7</v>
      </c>
      <c r="L224" s="65">
        <f t="shared" si="69"/>
        <v>8</v>
      </c>
      <c r="M224" s="65">
        <f t="shared" si="69"/>
        <v>9</v>
      </c>
      <c r="N224" s="65">
        <f t="shared" si="69"/>
        <v>10</v>
      </c>
      <c r="O224" s="65">
        <f t="shared" si="69"/>
        <v>11</v>
      </c>
      <c r="P224" s="65">
        <f t="shared" si="69"/>
        <v>12</v>
      </c>
      <c r="Q224" s="65">
        <f t="shared" si="69"/>
        <v>2012</v>
      </c>
      <c r="R224" s="65">
        <f t="shared" si="69"/>
        <v>2013</v>
      </c>
      <c r="S224" s="65">
        <f t="shared" si="69"/>
        <v>2014</v>
      </c>
    </row>
    <row r="225" spans="1:19" s="23" customFormat="1" ht="14.25">
      <c r="A225" s="162"/>
      <c r="B225" s="87" t="s">
        <v>16</v>
      </c>
      <c r="C225" s="83" t="s">
        <v>19</v>
      </c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94">
        <f>IF(SUM(E225:P225)=0,0,AVERAGE(E225:P225))</f>
        <v>0</v>
      </c>
      <c r="R225" s="57"/>
      <c r="S225" s="57"/>
    </row>
    <row r="226" spans="1:19" s="23" customFormat="1" ht="14.25">
      <c r="A226" s="162"/>
      <c r="B226" s="87" t="s">
        <v>20</v>
      </c>
      <c r="C226" s="83" t="s">
        <v>105</v>
      </c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94">
        <f>IF(Q225=0,0,Q227/Q225)</f>
        <v>0</v>
      </c>
      <c r="R226" s="57"/>
      <c r="S226" s="57"/>
    </row>
    <row r="227" spans="1:19" s="23" customFormat="1" ht="14.25">
      <c r="A227" s="162"/>
      <c r="B227" s="87" t="s">
        <v>17</v>
      </c>
      <c r="C227" s="83" t="s">
        <v>2</v>
      </c>
      <c r="D227" s="90">
        <f>D225*D226</f>
        <v>0</v>
      </c>
      <c r="E227" s="90">
        <f aca="true" t="shared" si="70" ref="E227:P227">E225*E226</f>
        <v>0</v>
      </c>
      <c r="F227" s="90">
        <f t="shared" si="70"/>
        <v>0</v>
      </c>
      <c r="G227" s="90">
        <f t="shared" si="70"/>
        <v>0</v>
      </c>
      <c r="H227" s="90">
        <f t="shared" si="70"/>
        <v>0</v>
      </c>
      <c r="I227" s="90">
        <f t="shared" si="70"/>
        <v>0</v>
      </c>
      <c r="J227" s="90">
        <f t="shared" si="70"/>
        <v>0</v>
      </c>
      <c r="K227" s="90">
        <f t="shared" si="70"/>
        <v>0</v>
      </c>
      <c r="L227" s="90">
        <f t="shared" si="70"/>
        <v>0</v>
      </c>
      <c r="M227" s="90">
        <f t="shared" si="70"/>
        <v>0</v>
      </c>
      <c r="N227" s="90">
        <f t="shared" si="70"/>
        <v>0</v>
      </c>
      <c r="O227" s="90">
        <f t="shared" si="70"/>
        <v>0</v>
      </c>
      <c r="P227" s="90">
        <f t="shared" si="70"/>
        <v>0</v>
      </c>
      <c r="Q227" s="94">
        <f>SUM(E227:P227)</f>
        <v>0</v>
      </c>
      <c r="R227" s="90">
        <f>R225*R226</f>
        <v>0</v>
      </c>
      <c r="S227" s="90">
        <f>S225*S226</f>
        <v>0</v>
      </c>
    </row>
    <row r="228" spans="1:19" s="23" customFormat="1" ht="15" thickBot="1">
      <c r="A228" s="163"/>
      <c r="B228" s="87" t="s">
        <v>61</v>
      </c>
      <c r="C228" s="83" t="s">
        <v>62</v>
      </c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94"/>
      <c r="R228" s="57"/>
      <c r="S228" s="57"/>
    </row>
    <row r="229" spans="1:19" s="23" customFormat="1" ht="15" thickBot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</row>
    <row r="230" spans="1:19" s="23" customFormat="1" ht="15.75" thickBot="1">
      <c r="A230" s="10"/>
      <c r="B230" s="62" t="s">
        <v>27</v>
      </c>
      <c r="C230" s="63"/>
      <c r="D230" s="98">
        <f aca="true" t="shared" si="71" ref="D230:S230">SUM(D215,D221,D227)</f>
        <v>0</v>
      </c>
      <c r="E230" s="98">
        <f t="shared" si="71"/>
        <v>0</v>
      </c>
      <c r="F230" s="98">
        <f t="shared" si="71"/>
        <v>0</v>
      </c>
      <c r="G230" s="98">
        <f t="shared" si="71"/>
        <v>0</v>
      </c>
      <c r="H230" s="98">
        <f t="shared" si="71"/>
        <v>0</v>
      </c>
      <c r="I230" s="98">
        <f t="shared" si="71"/>
        <v>0</v>
      </c>
      <c r="J230" s="98">
        <f t="shared" si="71"/>
        <v>0</v>
      </c>
      <c r="K230" s="98">
        <f t="shared" si="71"/>
        <v>0</v>
      </c>
      <c r="L230" s="98">
        <f t="shared" si="71"/>
        <v>0</v>
      </c>
      <c r="M230" s="98">
        <f t="shared" si="71"/>
        <v>0</v>
      </c>
      <c r="N230" s="98">
        <f t="shared" si="71"/>
        <v>0</v>
      </c>
      <c r="O230" s="98">
        <f t="shared" si="71"/>
        <v>0</v>
      </c>
      <c r="P230" s="98">
        <f t="shared" si="71"/>
        <v>0</v>
      </c>
      <c r="Q230" s="98">
        <f t="shared" si="71"/>
        <v>0</v>
      </c>
      <c r="R230" s="98">
        <f t="shared" si="71"/>
        <v>0</v>
      </c>
      <c r="S230" s="98">
        <f t="shared" si="71"/>
        <v>0</v>
      </c>
    </row>
    <row r="231" spans="1:19" s="23" customFormat="1" ht="15" thickBot="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</row>
    <row r="232" spans="1:19" s="23" customFormat="1" ht="20.25" customHeight="1">
      <c r="A232" s="161" t="s">
        <v>66</v>
      </c>
      <c r="B232" s="34" t="s">
        <v>74</v>
      </c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</row>
    <row r="233" spans="1:19" s="23" customFormat="1" ht="15">
      <c r="A233" s="162"/>
      <c r="B233" s="93" t="s">
        <v>18</v>
      </c>
      <c r="C233" s="95"/>
      <c r="D233" s="65">
        <f>D223</f>
        <v>0</v>
      </c>
      <c r="E233" s="65">
        <f aca="true" t="shared" si="72" ref="E233:S233">E223</f>
        <v>0</v>
      </c>
      <c r="F233" s="65">
        <f t="shared" si="72"/>
        <v>0</v>
      </c>
      <c r="G233" s="65">
        <f t="shared" si="72"/>
        <v>0</v>
      </c>
      <c r="H233" s="65">
        <f t="shared" si="72"/>
        <v>0</v>
      </c>
      <c r="I233" s="65">
        <f t="shared" si="72"/>
        <v>0</v>
      </c>
      <c r="J233" s="65">
        <f t="shared" si="72"/>
        <v>0</v>
      </c>
      <c r="K233" s="65">
        <f t="shared" si="72"/>
        <v>0</v>
      </c>
      <c r="L233" s="65">
        <f t="shared" si="72"/>
        <v>0</v>
      </c>
      <c r="M233" s="65">
        <f t="shared" si="72"/>
        <v>0</v>
      </c>
      <c r="N233" s="65">
        <f t="shared" si="72"/>
        <v>0</v>
      </c>
      <c r="O233" s="65">
        <f t="shared" si="72"/>
        <v>0</v>
      </c>
      <c r="P233" s="65">
        <f t="shared" si="72"/>
        <v>0</v>
      </c>
      <c r="Q233" s="65">
        <f t="shared" si="72"/>
        <v>0</v>
      </c>
      <c r="R233" s="65">
        <f t="shared" si="72"/>
        <v>0</v>
      </c>
      <c r="S233" s="65">
        <f t="shared" si="72"/>
        <v>0</v>
      </c>
    </row>
    <row r="234" spans="1:19" s="23" customFormat="1" ht="14.25">
      <c r="A234" s="162"/>
      <c r="B234" s="87" t="s">
        <v>16</v>
      </c>
      <c r="C234" s="83" t="s">
        <v>19</v>
      </c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94">
        <f>IF(SUM(E234:P234)=0,0,AVERAGE(E234:P234))</f>
        <v>0</v>
      </c>
      <c r="R234" s="57"/>
      <c r="S234" s="57"/>
    </row>
    <row r="235" spans="1:19" s="23" customFormat="1" ht="14.25">
      <c r="A235" s="162"/>
      <c r="B235" s="87" t="s">
        <v>20</v>
      </c>
      <c r="C235" s="83" t="s">
        <v>105</v>
      </c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94">
        <f>IF(Q234=0,0,Q236/Q234)</f>
        <v>0</v>
      </c>
      <c r="R235" s="57"/>
      <c r="S235" s="57"/>
    </row>
    <row r="236" spans="1:19" s="23" customFormat="1" ht="14.25">
      <c r="A236" s="162"/>
      <c r="B236" s="87" t="s">
        <v>17</v>
      </c>
      <c r="C236" s="83" t="s">
        <v>2</v>
      </c>
      <c r="D236" s="90">
        <f>D234*D235</f>
        <v>0</v>
      </c>
      <c r="E236" s="90">
        <f aca="true" t="shared" si="73" ref="E236:P236">E234*E235</f>
        <v>0</v>
      </c>
      <c r="F236" s="90">
        <f t="shared" si="73"/>
        <v>0</v>
      </c>
      <c r="G236" s="90">
        <f t="shared" si="73"/>
        <v>0</v>
      </c>
      <c r="H236" s="90">
        <f t="shared" si="73"/>
        <v>0</v>
      </c>
      <c r="I236" s="90">
        <f t="shared" si="73"/>
        <v>0</v>
      </c>
      <c r="J236" s="90">
        <f t="shared" si="73"/>
        <v>0</v>
      </c>
      <c r="K236" s="90">
        <f t="shared" si="73"/>
        <v>0</v>
      </c>
      <c r="L236" s="90">
        <f t="shared" si="73"/>
        <v>0</v>
      </c>
      <c r="M236" s="90">
        <f t="shared" si="73"/>
        <v>0</v>
      </c>
      <c r="N236" s="90">
        <f t="shared" si="73"/>
        <v>0</v>
      </c>
      <c r="O236" s="90">
        <f t="shared" si="73"/>
        <v>0</v>
      </c>
      <c r="P236" s="90">
        <f t="shared" si="73"/>
        <v>0</v>
      </c>
      <c r="Q236" s="94">
        <f>SUM(E236:P236)</f>
        <v>0</v>
      </c>
      <c r="R236" s="90">
        <f>R234*R235</f>
        <v>0</v>
      </c>
      <c r="S236" s="90">
        <f>S234*S235</f>
        <v>0</v>
      </c>
    </row>
    <row r="237" spans="1:19" s="23" customFormat="1" ht="14.25">
      <c r="A237" s="162"/>
      <c r="B237" s="87" t="s">
        <v>61</v>
      </c>
      <c r="C237" s="83" t="s">
        <v>62</v>
      </c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94"/>
      <c r="R237" s="57"/>
      <c r="S237" s="57"/>
    </row>
    <row r="238" spans="1:19" s="23" customFormat="1" ht="14.25">
      <c r="A238" s="162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</row>
    <row r="239" spans="1:19" s="23" customFormat="1" ht="15">
      <c r="A239" s="162"/>
      <c r="B239" s="93" t="s">
        <v>18</v>
      </c>
      <c r="C239" s="95"/>
      <c r="D239" s="65">
        <f>D233</f>
        <v>0</v>
      </c>
      <c r="E239" s="65">
        <f aca="true" t="shared" si="74" ref="E239:S239">E233</f>
        <v>0</v>
      </c>
      <c r="F239" s="65">
        <f t="shared" si="74"/>
        <v>0</v>
      </c>
      <c r="G239" s="65">
        <f t="shared" si="74"/>
        <v>0</v>
      </c>
      <c r="H239" s="65">
        <f t="shared" si="74"/>
        <v>0</v>
      </c>
      <c r="I239" s="65">
        <f t="shared" si="74"/>
        <v>0</v>
      </c>
      <c r="J239" s="65">
        <f t="shared" si="74"/>
        <v>0</v>
      </c>
      <c r="K239" s="65">
        <f t="shared" si="74"/>
        <v>0</v>
      </c>
      <c r="L239" s="65">
        <f t="shared" si="74"/>
        <v>0</v>
      </c>
      <c r="M239" s="65">
        <f t="shared" si="74"/>
        <v>0</v>
      </c>
      <c r="N239" s="65">
        <f t="shared" si="74"/>
        <v>0</v>
      </c>
      <c r="O239" s="65">
        <f t="shared" si="74"/>
        <v>0</v>
      </c>
      <c r="P239" s="65">
        <f t="shared" si="74"/>
        <v>0</v>
      </c>
      <c r="Q239" s="65">
        <f t="shared" si="74"/>
        <v>0</v>
      </c>
      <c r="R239" s="65">
        <f t="shared" si="74"/>
        <v>0</v>
      </c>
      <c r="S239" s="65">
        <f t="shared" si="74"/>
        <v>0</v>
      </c>
    </row>
    <row r="240" spans="1:19" s="23" customFormat="1" ht="14.25">
      <c r="A240" s="162"/>
      <c r="B240" s="87" t="s">
        <v>16</v>
      </c>
      <c r="C240" s="83" t="s">
        <v>19</v>
      </c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94">
        <f>IF(SUM(E240:P240)=0,0,AVERAGE(E240:P240))</f>
        <v>0</v>
      </c>
      <c r="R240" s="57"/>
      <c r="S240" s="57"/>
    </row>
    <row r="241" spans="1:19" s="23" customFormat="1" ht="14.25">
      <c r="A241" s="162"/>
      <c r="B241" s="87" t="s">
        <v>20</v>
      </c>
      <c r="C241" s="83" t="s">
        <v>105</v>
      </c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94">
        <f>IF(Q240=0,0,Q242/Q240)</f>
        <v>0</v>
      </c>
      <c r="R241" s="57"/>
      <c r="S241" s="57"/>
    </row>
    <row r="242" spans="1:19" s="23" customFormat="1" ht="14.25">
      <c r="A242" s="162"/>
      <c r="B242" s="87" t="s">
        <v>17</v>
      </c>
      <c r="C242" s="83" t="s">
        <v>2</v>
      </c>
      <c r="D242" s="90">
        <f>D240*D241</f>
        <v>0</v>
      </c>
      <c r="E242" s="90">
        <f aca="true" t="shared" si="75" ref="E242:P242">E240*E241</f>
        <v>0</v>
      </c>
      <c r="F242" s="90">
        <f t="shared" si="75"/>
        <v>0</v>
      </c>
      <c r="G242" s="90">
        <f t="shared" si="75"/>
        <v>0</v>
      </c>
      <c r="H242" s="90">
        <f t="shared" si="75"/>
        <v>0</v>
      </c>
      <c r="I242" s="90">
        <f t="shared" si="75"/>
        <v>0</v>
      </c>
      <c r="J242" s="90">
        <f t="shared" si="75"/>
        <v>0</v>
      </c>
      <c r="K242" s="90">
        <f t="shared" si="75"/>
        <v>0</v>
      </c>
      <c r="L242" s="90">
        <f t="shared" si="75"/>
        <v>0</v>
      </c>
      <c r="M242" s="90">
        <f t="shared" si="75"/>
        <v>0</v>
      </c>
      <c r="N242" s="90">
        <f t="shared" si="75"/>
        <v>0</v>
      </c>
      <c r="O242" s="90">
        <f t="shared" si="75"/>
        <v>0</v>
      </c>
      <c r="P242" s="90">
        <f t="shared" si="75"/>
        <v>0</v>
      </c>
      <c r="Q242" s="94">
        <f>SUM(E242:P242)</f>
        <v>0</v>
      </c>
      <c r="R242" s="90">
        <f>R240*R241</f>
        <v>0</v>
      </c>
      <c r="S242" s="90">
        <f>S240*S241</f>
        <v>0</v>
      </c>
    </row>
    <row r="243" spans="1:19" s="23" customFormat="1" ht="14.25">
      <c r="A243" s="162"/>
      <c r="B243" s="87" t="s">
        <v>61</v>
      </c>
      <c r="C243" s="83" t="s">
        <v>62</v>
      </c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94"/>
      <c r="R243" s="57"/>
      <c r="S243" s="57"/>
    </row>
    <row r="244" spans="1:19" s="23" customFormat="1" ht="14.25">
      <c r="A244" s="162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</row>
    <row r="245" spans="1:19" s="23" customFormat="1" ht="15">
      <c r="A245" s="162"/>
      <c r="B245" s="93" t="s">
        <v>18</v>
      </c>
      <c r="C245" s="95"/>
      <c r="D245" s="65">
        <f>D239</f>
        <v>0</v>
      </c>
      <c r="E245" s="65">
        <f aca="true" t="shared" si="76" ref="E245:S245">E239</f>
        <v>0</v>
      </c>
      <c r="F245" s="65">
        <f t="shared" si="76"/>
        <v>0</v>
      </c>
      <c r="G245" s="65">
        <f t="shared" si="76"/>
        <v>0</v>
      </c>
      <c r="H245" s="65">
        <f t="shared" si="76"/>
        <v>0</v>
      </c>
      <c r="I245" s="65">
        <f t="shared" si="76"/>
        <v>0</v>
      </c>
      <c r="J245" s="65">
        <f t="shared" si="76"/>
        <v>0</v>
      </c>
      <c r="K245" s="65">
        <f t="shared" si="76"/>
        <v>0</v>
      </c>
      <c r="L245" s="65">
        <f t="shared" si="76"/>
        <v>0</v>
      </c>
      <c r="M245" s="65">
        <f t="shared" si="76"/>
        <v>0</v>
      </c>
      <c r="N245" s="65">
        <f t="shared" si="76"/>
        <v>0</v>
      </c>
      <c r="O245" s="65">
        <f t="shared" si="76"/>
        <v>0</v>
      </c>
      <c r="P245" s="65">
        <f t="shared" si="76"/>
        <v>0</v>
      </c>
      <c r="Q245" s="65">
        <f t="shared" si="76"/>
        <v>0</v>
      </c>
      <c r="R245" s="65">
        <f t="shared" si="76"/>
        <v>0</v>
      </c>
      <c r="S245" s="65">
        <f t="shared" si="76"/>
        <v>0</v>
      </c>
    </row>
    <row r="246" spans="1:19" s="23" customFormat="1" ht="14.25">
      <c r="A246" s="162"/>
      <c r="B246" s="87" t="s">
        <v>16</v>
      </c>
      <c r="C246" s="83" t="s">
        <v>19</v>
      </c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94">
        <f>IF(SUM(E246:P246)=0,0,AVERAGE(E246:P246))</f>
        <v>0</v>
      </c>
      <c r="R246" s="57"/>
      <c r="S246" s="57"/>
    </row>
    <row r="247" spans="1:19" s="23" customFormat="1" ht="14.25">
      <c r="A247" s="162"/>
      <c r="B247" s="87" t="s">
        <v>20</v>
      </c>
      <c r="C247" s="83" t="s">
        <v>105</v>
      </c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94">
        <f>IF(Q246=0,0,Q248/Q246)</f>
        <v>0</v>
      </c>
      <c r="R247" s="57"/>
      <c r="S247" s="57"/>
    </row>
    <row r="248" spans="1:19" s="23" customFormat="1" ht="14.25">
      <c r="A248" s="162"/>
      <c r="B248" s="87" t="s">
        <v>17</v>
      </c>
      <c r="C248" s="83" t="s">
        <v>2</v>
      </c>
      <c r="D248" s="90">
        <f>D246*D247</f>
        <v>0</v>
      </c>
      <c r="E248" s="90">
        <f aca="true" t="shared" si="77" ref="E248:P248">E246*E247</f>
        <v>0</v>
      </c>
      <c r="F248" s="90">
        <f t="shared" si="77"/>
        <v>0</v>
      </c>
      <c r="G248" s="90">
        <f t="shared" si="77"/>
        <v>0</v>
      </c>
      <c r="H248" s="90">
        <f t="shared" si="77"/>
        <v>0</v>
      </c>
      <c r="I248" s="90">
        <f t="shared" si="77"/>
        <v>0</v>
      </c>
      <c r="J248" s="90">
        <f t="shared" si="77"/>
        <v>0</v>
      </c>
      <c r="K248" s="90">
        <f t="shared" si="77"/>
        <v>0</v>
      </c>
      <c r="L248" s="90">
        <f t="shared" si="77"/>
        <v>0</v>
      </c>
      <c r="M248" s="90">
        <f t="shared" si="77"/>
        <v>0</v>
      </c>
      <c r="N248" s="90">
        <f t="shared" si="77"/>
        <v>0</v>
      </c>
      <c r="O248" s="90">
        <f t="shared" si="77"/>
        <v>0</v>
      </c>
      <c r="P248" s="90">
        <f t="shared" si="77"/>
        <v>0</v>
      </c>
      <c r="Q248" s="94">
        <f>SUM(E248:P248)</f>
        <v>0</v>
      </c>
      <c r="R248" s="90">
        <f>R246*R247</f>
        <v>0</v>
      </c>
      <c r="S248" s="90">
        <f>S246*S247</f>
        <v>0</v>
      </c>
    </row>
    <row r="249" spans="1:19" s="23" customFormat="1" ht="15" thickBot="1">
      <c r="A249" s="163"/>
      <c r="B249" s="87" t="s">
        <v>61</v>
      </c>
      <c r="C249" s="83" t="s">
        <v>62</v>
      </c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94"/>
      <c r="R249" s="57"/>
      <c r="S249" s="57"/>
    </row>
    <row r="250" spans="1:19" s="23" customFormat="1" ht="15" thickBot="1">
      <c r="A250" s="37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</row>
    <row r="251" spans="1:19" s="23" customFormat="1" ht="15.75" thickBot="1">
      <c r="A251" s="36"/>
      <c r="B251" s="64" t="s">
        <v>27</v>
      </c>
      <c r="C251" s="63"/>
      <c r="D251" s="98">
        <f>SUM(D236,D242,D248)</f>
        <v>0</v>
      </c>
      <c r="E251" s="98">
        <f aca="true" t="shared" si="78" ref="E251:S251">SUM(E236,E242,E248)</f>
        <v>0</v>
      </c>
      <c r="F251" s="98">
        <f t="shared" si="78"/>
        <v>0</v>
      </c>
      <c r="G251" s="98">
        <f t="shared" si="78"/>
        <v>0</v>
      </c>
      <c r="H251" s="98">
        <f t="shared" si="78"/>
        <v>0</v>
      </c>
      <c r="I251" s="98">
        <f t="shared" si="78"/>
        <v>0</v>
      </c>
      <c r="J251" s="98">
        <f t="shared" si="78"/>
        <v>0</v>
      </c>
      <c r="K251" s="98">
        <f t="shared" si="78"/>
        <v>0</v>
      </c>
      <c r="L251" s="98">
        <f t="shared" si="78"/>
        <v>0</v>
      </c>
      <c r="M251" s="98">
        <f t="shared" si="78"/>
        <v>0</v>
      </c>
      <c r="N251" s="98">
        <f t="shared" si="78"/>
        <v>0</v>
      </c>
      <c r="O251" s="98">
        <f t="shared" si="78"/>
        <v>0</v>
      </c>
      <c r="P251" s="98">
        <f t="shared" si="78"/>
        <v>0</v>
      </c>
      <c r="Q251" s="98">
        <f t="shared" si="78"/>
        <v>0</v>
      </c>
      <c r="R251" s="98">
        <f t="shared" si="78"/>
        <v>0</v>
      </c>
      <c r="S251" s="98">
        <f t="shared" si="78"/>
        <v>0</v>
      </c>
    </row>
    <row r="509" spans="2:19" ht="14.25"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</row>
    <row r="510" spans="2:19" ht="14.25"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</row>
    <row r="511" spans="2:19" ht="14.25"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</row>
    <row r="512" spans="2:19" ht="14.25"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</row>
    <row r="513" spans="2:19" ht="14.25"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</row>
    <row r="514" spans="2:19" ht="14.25"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</row>
    <row r="515" spans="2:19" ht="14.25"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</row>
    <row r="516" spans="2:19" ht="14.25"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</row>
    <row r="517" spans="2:19" ht="14.25"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</row>
    <row r="518" spans="2:19" ht="14.25"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</row>
    <row r="519" spans="2:19" ht="14.25"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</row>
    <row r="520" spans="2:19" ht="14.25"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</row>
    <row r="521" spans="2:19" ht="14.25"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</row>
    <row r="522" spans="2:19" ht="14.25"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</row>
    <row r="523" spans="2:19" ht="14.25"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</row>
    <row r="524" spans="2:19" ht="14.25"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</row>
    <row r="525" spans="2:19" ht="14.25"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</row>
    <row r="526" spans="2:19" ht="14.25"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</row>
    <row r="527" spans="2:19" ht="14.25"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</row>
    <row r="528" spans="2:19" ht="14.25"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</row>
    <row r="529" spans="2:19" ht="14.25"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</row>
    <row r="530" spans="2:19" ht="14.25"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</row>
    <row r="531" spans="2:19" ht="14.25"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</row>
    <row r="532" spans="2:19" ht="14.25"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</row>
    <row r="533" spans="2:19" ht="14.25"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</row>
    <row r="534" spans="2:19" ht="14.25"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</row>
    <row r="535" spans="2:19" ht="14.25">
      <c r="B535" s="40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</row>
    <row r="536" spans="2:19" ht="14.25"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</row>
    <row r="537" spans="2:19" ht="14.25"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</row>
    <row r="538" spans="2:19" ht="14.25"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</row>
    <row r="539" spans="2:19" ht="14.25"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</row>
    <row r="540" spans="2:19" ht="14.25"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</row>
    <row r="541" spans="2:19" ht="14.25"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</row>
    <row r="542" spans="2:19" ht="14.25"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</row>
    <row r="543" spans="2:19" ht="14.25"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</row>
    <row r="544" spans="2:19" ht="14.25"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</row>
    <row r="545" spans="2:19" ht="14.25"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</row>
    <row r="546" spans="2:19" ht="14.25"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</row>
    <row r="547" spans="2:19" ht="14.25"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</row>
    <row r="548" spans="2:19" ht="14.25"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</row>
    <row r="549" spans="2:19" ht="14.25"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</row>
    <row r="550" spans="2:19" ht="14.25"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</row>
    <row r="551" spans="2:19" ht="14.25"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</row>
    <row r="552" spans="2:19" ht="14.25"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</row>
    <row r="553" spans="2:19" ht="14.25"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</row>
    <row r="554" spans="2:19" ht="14.25"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</row>
    <row r="555" spans="2:19" ht="14.25"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</row>
    <row r="556" spans="2:19" ht="14.25"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</row>
    <row r="557" spans="2:19" ht="14.25"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</row>
    <row r="558" spans="2:19" ht="14.25"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</row>
    <row r="559" spans="2:19" ht="14.25"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</row>
    <row r="560" spans="2:19" ht="14.25"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</row>
    <row r="561" spans="2:19" ht="14.25"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</row>
    <row r="562" spans="2:19" ht="14.25"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</row>
    <row r="563" spans="2:19" ht="14.25"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</row>
    <row r="564" spans="2:19" ht="14.25"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</row>
    <row r="565" spans="2:19" ht="14.25"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</row>
    <row r="566" spans="2:19" ht="14.25"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</row>
    <row r="567" spans="2:19" ht="14.25"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</row>
    <row r="568" spans="2:19" ht="14.25">
      <c r="B568" s="40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</row>
    <row r="569" spans="2:19" ht="14.25"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</row>
    <row r="570" spans="2:19" ht="14.25"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</row>
    <row r="571" spans="2:19" ht="14.25"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</row>
    <row r="572" spans="2:19" ht="14.25"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</row>
    <row r="573" spans="2:19" ht="14.25"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</row>
    <row r="574" spans="2:19" ht="14.25"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</row>
    <row r="575" spans="2:19" ht="14.25"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</row>
    <row r="576" spans="2:19" ht="14.25"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</row>
    <row r="577" spans="2:19" ht="14.25"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</row>
    <row r="578" spans="2:19" ht="14.25"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</row>
    <row r="579" spans="2:19" ht="14.25"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</row>
    <row r="580" spans="2:19" ht="14.25"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</row>
    <row r="581" spans="2:19" ht="14.25"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</row>
    <row r="582" spans="2:19" ht="14.25"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</row>
    <row r="583" spans="2:19" ht="14.25"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</row>
    <row r="584" spans="2:19" ht="14.25"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</row>
    <row r="585" spans="2:19" ht="14.25"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</row>
    <row r="586" spans="2:19" ht="14.25"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</row>
    <row r="587" spans="2:19" ht="14.25"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</row>
    <row r="588" spans="2:19" ht="14.25"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</row>
    <row r="589" spans="2:19" ht="14.25"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</row>
    <row r="590" spans="2:19" ht="14.25"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</row>
    <row r="591" spans="2:19" ht="14.25"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</row>
    <row r="592" spans="2:19" ht="14.25"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</row>
    <row r="593" spans="2:19" ht="14.25"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</row>
    <row r="594" spans="2:19" ht="14.25"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</row>
    <row r="595" spans="2:19" ht="14.25"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</row>
    <row r="596" spans="2:19" ht="14.25"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</row>
    <row r="597" spans="2:19" ht="14.25"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</row>
    <row r="598" spans="2:19" ht="14.25">
      <c r="B598" s="40"/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</row>
    <row r="599" spans="2:19" ht="14.25">
      <c r="B599" s="40"/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</row>
    <row r="600" spans="2:19" ht="14.25">
      <c r="B600" s="40"/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</row>
    <row r="601" spans="2:19" ht="14.25">
      <c r="B601" s="40"/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</row>
    <row r="602" spans="2:19" ht="14.25">
      <c r="B602" s="40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</row>
    <row r="603" spans="2:19" ht="14.25">
      <c r="B603" s="40"/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</row>
    <row r="604" spans="2:19" ht="14.25">
      <c r="B604" s="40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</row>
    <row r="605" spans="2:19" ht="14.25">
      <c r="B605" s="40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</row>
    <row r="606" spans="2:19" ht="14.25">
      <c r="B606" s="40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</row>
    <row r="607" spans="2:19" ht="14.25">
      <c r="B607" s="40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</row>
    <row r="608" spans="2:19" ht="14.25">
      <c r="B608" s="40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</row>
    <row r="609" spans="2:19" ht="14.25">
      <c r="B609" s="40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</row>
    <row r="610" spans="2:19" ht="14.25">
      <c r="B610" s="40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</row>
    <row r="611" spans="2:19" ht="14.25">
      <c r="B611" s="40"/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</row>
    <row r="612" spans="2:19" ht="14.25">
      <c r="B612" s="40"/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</row>
    <row r="613" spans="2:19" ht="14.25">
      <c r="B613" s="40"/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</row>
    <row r="614" spans="2:19" ht="14.25">
      <c r="B614" s="40"/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</row>
    <row r="615" spans="2:19" ht="14.25">
      <c r="B615" s="40"/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</row>
    <row r="616" spans="2:19" ht="14.25">
      <c r="B616" s="40"/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</row>
    <row r="617" spans="2:19" ht="14.25">
      <c r="B617" s="40"/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</row>
    <row r="618" spans="2:19" ht="14.25">
      <c r="B618" s="40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</row>
    <row r="619" spans="2:19" ht="14.25">
      <c r="B619" s="40"/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</row>
    <row r="620" spans="2:19" ht="14.25">
      <c r="B620" s="40"/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</row>
    <row r="621" spans="2:19" ht="14.25">
      <c r="B621" s="40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</row>
    <row r="622" spans="2:19" ht="14.25">
      <c r="B622" s="40"/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</row>
    <row r="623" spans="2:19" ht="14.25">
      <c r="B623" s="40"/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</row>
    <row r="624" spans="2:19" ht="14.25">
      <c r="B624" s="40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</row>
    <row r="625" spans="2:19" ht="14.25">
      <c r="B625" s="40"/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</row>
    <row r="626" spans="2:19" ht="14.25">
      <c r="B626" s="40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</row>
    <row r="627" spans="2:19" ht="14.25">
      <c r="B627" s="40"/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</row>
    <row r="628" spans="2:19" ht="14.25">
      <c r="B628" s="40"/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</row>
    <row r="629" spans="2:19" ht="14.25">
      <c r="B629" s="40"/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</row>
    <row r="630" spans="2:19" ht="14.25">
      <c r="B630" s="40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</row>
    <row r="631" spans="2:19" ht="14.25">
      <c r="B631" s="40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</row>
    <row r="632" spans="2:19" ht="14.25">
      <c r="B632" s="40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</row>
    <row r="633" spans="2:19" ht="14.25">
      <c r="B633" s="40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</row>
    <row r="634" spans="2:19" ht="14.25">
      <c r="B634" s="40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</row>
    <row r="635" spans="2:19" ht="14.25">
      <c r="B635" s="40"/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</row>
    <row r="636" spans="2:19" ht="14.25">
      <c r="B636" s="40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</row>
    <row r="637" spans="2:19" ht="14.25">
      <c r="B637" s="40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</row>
    <row r="638" spans="2:19" ht="14.25">
      <c r="B638" s="40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</row>
    <row r="639" spans="2:19" ht="14.25">
      <c r="B639" s="40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</row>
    <row r="640" spans="2:19" ht="14.25">
      <c r="B640" s="40"/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</row>
    <row r="641" spans="2:19" ht="14.25">
      <c r="B641" s="40"/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</row>
    <row r="642" spans="2:19" ht="14.25">
      <c r="B642" s="40"/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</row>
    <row r="643" spans="2:19" ht="14.25">
      <c r="B643" s="40"/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</row>
    <row r="644" spans="2:19" ht="14.25">
      <c r="B644" s="40"/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</row>
    <row r="645" spans="2:19" ht="14.25">
      <c r="B645" s="40"/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</row>
    <row r="646" spans="2:19" ht="14.25">
      <c r="B646" s="40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</row>
    <row r="647" spans="2:19" ht="14.25">
      <c r="B647" s="40"/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</row>
    <row r="648" spans="2:19" ht="14.25">
      <c r="B648" s="40"/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</row>
    <row r="649" spans="2:19" ht="14.25">
      <c r="B649" s="40"/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</row>
    <row r="650" spans="2:19" ht="14.25">
      <c r="B650" s="40"/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</row>
    <row r="651" spans="2:19" ht="14.25">
      <c r="B651" s="40"/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</row>
    <row r="652" spans="2:19" ht="14.25">
      <c r="B652" s="40"/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</row>
    <row r="653" spans="2:19" ht="14.25">
      <c r="B653" s="40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</row>
    <row r="654" spans="2:19" ht="14.25">
      <c r="B654" s="40"/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</row>
    <row r="655" spans="2:19" ht="14.25">
      <c r="B655" s="40"/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</row>
    <row r="656" spans="2:19" ht="14.25">
      <c r="B656" s="40"/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</row>
    <row r="657" spans="2:19" ht="14.25">
      <c r="B657" s="40"/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</row>
    <row r="658" spans="2:19" ht="14.25">
      <c r="B658" s="40"/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</row>
    <row r="659" spans="2:19" ht="14.25">
      <c r="B659" s="40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</row>
    <row r="660" spans="2:19" ht="14.25">
      <c r="B660" s="40"/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</row>
    <row r="661" spans="2:19" ht="14.25">
      <c r="B661" s="40"/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</row>
    <row r="662" spans="2:19" ht="14.25">
      <c r="B662" s="40"/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</row>
    <row r="663" spans="2:19" ht="14.25">
      <c r="B663" s="40"/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</row>
    <row r="664" spans="2:19" ht="14.25">
      <c r="B664" s="40"/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</row>
    <row r="665" spans="2:19" ht="14.25">
      <c r="B665" s="40"/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</row>
    <row r="666" spans="2:19" ht="14.25">
      <c r="B666" s="40"/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</row>
    <row r="667" spans="2:19" ht="14.25">
      <c r="B667" s="40"/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</row>
    <row r="668" spans="2:19" ht="14.25">
      <c r="B668" s="40"/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</row>
    <row r="669" spans="2:19" ht="14.25">
      <c r="B669" s="40"/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</row>
    <row r="670" spans="2:19" ht="14.25">
      <c r="B670" s="40"/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</row>
    <row r="671" spans="2:19" ht="14.25">
      <c r="B671" s="40"/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</row>
    <row r="672" spans="2:19" ht="14.25">
      <c r="B672" s="40"/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</row>
    <row r="673" spans="2:19" ht="14.25">
      <c r="B673" s="40"/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</row>
    <row r="674" spans="2:19" ht="14.25">
      <c r="B674" s="40"/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</row>
    <row r="675" spans="2:19" ht="14.25">
      <c r="B675" s="40"/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</row>
    <row r="676" spans="2:19" ht="14.25">
      <c r="B676" s="40"/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</row>
    <row r="677" spans="2:19" ht="14.25">
      <c r="B677" s="40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</row>
    <row r="678" spans="2:19" ht="14.25">
      <c r="B678" s="40"/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</row>
    <row r="679" spans="2:19" ht="14.25">
      <c r="B679" s="40"/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</row>
    <row r="680" spans="2:19" ht="14.25">
      <c r="B680" s="40"/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</row>
    <row r="681" spans="2:19" ht="14.25">
      <c r="B681" s="40"/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</row>
    <row r="682" spans="2:19" ht="14.25">
      <c r="B682" s="40"/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</row>
    <row r="683" spans="2:19" ht="14.25">
      <c r="B683" s="40"/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</row>
    <row r="684" spans="2:19" ht="14.25">
      <c r="B684" s="40"/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</row>
    <row r="685" spans="2:19" ht="14.25">
      <c r="B685" s="40"/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</row>
    <row r="686" spans="2:19" ht="14.25">
      <c r="B686" s="40"/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</row>
    <row r="687" spans="2:19" ht="14.25">
      <c r="B687" s="40"/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</row>
    <row r="688" spans="2:19" ht="14.25">
      <c r="B688" s="40"/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</row>
    <row r="689" spans="2:19" ht="14.25">
      <c r="B689" s="40"/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</row>
    <row r="690" spans="2:19" ht="14.25">
      <c r="B690" s="40"/>
      <c r="C690" s="40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</row>
    <row r="691" spans="2:19" ht="14.25">
      <c r="B691" s="40"/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</row>
    <row r="692" spans="2:19" ht="14.25">
      <c r="B692" s="40"/>
      <c r="C692" s="40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</row>
    <row r="693" spans="2:19" ht="14.25">
      <c r="B693" s="40"/>
      <c r="C693" s="40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</row>
    <row r="694" spans="2:19" ht="14.25">
      <c r="B694" s="40"/>
      <c r="C694" s="40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</row>
    <row r="695" spans="2:19" ht="14.25">
      <c r="B695" s="40"/>
      <c r="C695" s="40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</row>
    <row r="696" spans="2:19" ht="14.25">
      <c r="B696" s="40"/>
      <c r="C696" s="40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</row>
    <row r="697" spans="2:19" ht="14.25">
      <c r="B697" s="40"/>
      <c r="C697" s="40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</row>
    <row r="698" spans="2:19" ht="14.25">
      <c r="B698" s="40"/>
      <c r="C698" s="40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</row>
    <row r="699" spans="2:19" ht="14.25">
      <c r="B699" s="40"/>
      <c r="C699" s="40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</row>
    <row r="700" spans="2:19" ht="14.25">
      <c r="B700" s="40"/>
      <c r="C700" s="40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</row>
    <row r="701" spans="2:19" ht="14.25">
      <c r="B701" s="40"/>
      <c r="C701" s="40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</row>
    <row r="702" spans="2:19" ht="14.25">
      <c r="B702" s="40"/>
      <c r="C702" s="40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</row>
    <row r="703" spans="2:19" ht="14.25">
      <c r="B703" s="40"/>
      <c r="C703" s="40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</row>
    <row r="704" spans="2:19" ht="14.25">
      <c r="B704" s="40"/>
      <c r="C704" s="40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</row>
    <row r="705" spans="2:19" ht="14.25">
      <c r="B705" s="40"/>
      <c r="C705" s="40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</row>
    <row r="706" spans="2:19" ht="14.25">
      <c r="B706" s="40"/>
      <c r="C706" s="40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</row>
    <row r="707" spans="2:19" ht="14.25">
      <c r="B707" s="40"/>
      <c r="C707" s="40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</row>
    <row r="708" spans="2:19" ht="14.25">
      <c r="B708" s="40"/>
      <c r="C708" s="40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</row>
    <row r="709" spans="2:19" ht="14.25">
      <c r="B709" s="40"/>
      <c r="C709" s="40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</row>
    <row r="710" spans="2:19" ht="14.25">
      <c r="B710" s="40"/>
      <c r="C710" s="40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</row>
    <row r="711" spans="2:19" ht="14.25">
      <c r="B711" s="40"/>
      <c r="C711" s="40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</row>
    <row r="712" spans="2:19" ht="14.25">
      <c r="B712" s="40"/>
      <c r="C712" s="40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</row>
    <row r="713" spans="2:19" ht="14.25">
      <c r="B713" s="40"/>
      <c r="C713" s="40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</row>
    <row r="714" spans="2:19" ht="14.25">
      <c r="B714" s="40"/>
      <c r="C714" s="40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</row>
    <row r="715" spans="2:19" ht="14.25">
      <c r="B715" s="40"/>
      <c r="C715" s="40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</row>
    <row r="716" spans="2:19" ht="14.25">
      <c r="B716" s="40"/>
      <c r="C716" s="40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</row>
    <row r="717" spans="2:19" ht="14.25">
      <c r="B717" s="40"/>
      <c r="C717" s="40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</row>
    <row r="718" spans="2:19" ht="14.25">
      <c r="B718" s="40"/>
      <c r="C718" s="40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</row>
    <row r="719" spans="2:19" ht="14.25">
      <c r="B719" s="40"/>
      <c r="C719" s="40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</row>
    <row r="720" spans="2:19" ht="14.25">
      <c r="B720" s="40"/>
      <c r="C720" s="40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</row>
    <row r="721" spans="2:19" ht="14.25">
      <c r="B721" s="40"/>
      <c r="C721" s="40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</row>
    <row r="722" spans="2:19" ht="14.25">
      <c r="B722" s="40"/>
      <c r="C722" s="40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</row>
    <row r="723" spans="2:19" ht="14.25">
      <c r="B723" s="40"/>
      <c r="C723" s="40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</row>
    <row r="724" spans="2:19" ht="14.25">
      <c r="B724" s="40"/>
      <c r="C724" s="40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</row>
    <row r="725" spans="2:19" ht="14.25">
      <c r="B725" s="40"/>
      <c r="C725" s="40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</row>
    <row r="726" spans="2:19" ht="14.25">
      <c r="B726" s="40"/>
      <c r="C726" s="40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</row>
    <row r="727" spans="2:19" ht="14.25">
      <c r="B727" s="40"/>
      <c r="C727" s="40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</row>
    <row r="728" spans="2:19" ht="14.25">
      <c r="B728" s="40"/>
      <c r="C728" s="40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</row>
    <row r="729" spans="2:19" ht="14.25">
      <c r="B729" s="40"/>
      <c r="C729" s="40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</row>
    <row r="730" spans="2:19" ht="14.25">
      <c r="B730" s="40"/>
      <c r="C730" s="40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</row>
    <row r="731" spans="2:19" ht="14.25">
      <c r="B731" s="40"/>
      <c r="C731" s="40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</row>
    <row r="732" spans="2:19" ht="14.25"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</row>
    <row r="733" spans="2:19" ht="14.25">
      <c r="B733" s="40"/>
      <c r="C733" s="40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</row>
    <row r="734" spans="2:19" ht="14.25">
      <c r="B734" s="40"/>
      <c r="C734" s="40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</row>
    <row r="735" spans="2:19" ht="14.25">
      <c r="B735" s="40"/>
      <c r="C735" s="40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</row>
    <row r="736" spans="2:19" ht="14.25">
      <c r="B736" s="40"/>
      <c r="C736" s="40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</row>
    <row r="737" spans="2:19" ht="14.25">
      <c r="B737" s="40"/>
      <c r="C737" s="40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</row>
    <row r="738" spans="2:19" ht="14.25">
      <c r="B738" s="40"/>
      <c r="C738" s="40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</row>
    <row r="739" spans="2:19" ht="14.25">
      <c r="B739" s="40"/>
      <c r="C739" s="40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</row>
    <row r="740" spans="2:19" ht="14.25">
      <c r="B740" s="40"/>
      <c r="C740" s="40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</row>
    <row r="741" spans="2:19" ht="14.25">
      <c r="B741" s="40"/>
      <c r="C741" s="40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</row>
    <row r="742" spans="2:19" ht="14.25">
      <c r="B742" s="40"/>
      <c r="C742" s="40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</row>
    <row r="743" spans="2:19" ht="14.25">
      <c r="B743" s="40"/>
      <c r="C743" s="40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</row>
    <row r="744" spans="2:19" ht="14.25">
      <c r="B744" s="40"/>
      <c r="C744" s="40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</row>
    <row r="745" spans="2:19" ht="14.25">
      <c r="B745" s="40"/>
      <c r="C745" s="40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</row>
    <row r="746" spans="2:19" ht="14.25">
      <c r="B746" s="40"/>
      <c r="C746" s="40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</row>
    <row r="747" spans="2:19" ht="14.25">
      <c r="B747" s="40"/>
      <c r="C747" s="40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</row>
    <row r="748" spans="2:19" ht="14.25">
      <c r="B748" s="40"/>
      <c r="C748" s="40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</row>
    <row r="749" spans="2:19" ht="14.25">
      <c r="B749" s="40"/>
      <c r="C749" s="40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</row>
    <row r="750" spans="2:19" ht="14.25">
      <c r="B750" s="40"/>
      <c r="C750" s="40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</row>
    <row r="751" spans="2:19" ht="14.25">
      <c r="B751" s="40"/>
      <c r="C751" s="40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</row>
    <row r="752" spans="2:19" ht="14.25">
      <c r="B752" s="40"/>
      <c r="C752" s="40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</row>
    <row r="753" spans="2:19" ht="14.25"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</row>
    <row r="754" spans="2:19" ht="14.25">
      <c r="B754" s="40"/>
      <c r="C754" s="40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</row>
    <row r="755" spans="2:19" ht="14.25">
      <c r="B755" s="40"/>
      <c r="C755" s="40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</row>
    <row r="756" spans="2:19" ht="14.25"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</row>
    <row r="757" spans="2:19" ht="14.25">
      <c r="B757" s="40"/>
      <c r="C757" s="40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</row>
    <row r="758" spans="2:19" ht="14.25">
      <c r="B758" s="40"/>
      <c r="C758" s="40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</row>
    <row r="759" spans="2:19" ht="14.25">
      <c r="B759" s="40"/>
      <c r="C759" s="40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</row>
    <row r="760" spans="2:19" ht="14.25">
      <c r="B760" s="40"/>
      <c r="C760" s="40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</row>
    <row r="761" spans="2:19" ht="14.25">
      <c r="B761" s="40"/>
      <c r="C761" s="40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</row>
    <row r="762" spans="2:19" ht="14.25">
      <c r="B762" s="40"/>
      <c r="C762" s="40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</row>
    <row r="763" spans="2:19" ht="14.25">
      <c r="B763" s="40"/>
      <c r="C763" s="40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</row>
    <row r="764" spans="2:19" ht="14.25">
      <c r="B764" s="40"/>
      <c r="C764" s="40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</row>
    <row r="765" spans="2:19" ht="14.25">
      <c r="B765" s="40"/>
      <c r="C765" s="40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</row>
    <row r="766" spans="2:19" ht="14.25">
      <c r="B766" s="40"/>
      <c r="C766" s="40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</row>
    <row r="767" spans="2:19" ht="14.25">
      <c r="B767" s="40"/>
      <c r="C767" s="40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</row>
    <row r="768" spans="2:19" ht="14.25">
      <c r="B768" s="40"/>
      <c r="C768" s="40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</row>
    <row r="769" spans="2:19" ht="14.25">
      <c r="B769" s="40"/>
      <c r="C769" s="40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</row>
    <row r="770" spans="2:19" ht="14.25">
      <c r="B770" s="40"/>
      <c r="C770" s="40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</row>
    <row r="771" spans="2:19" ht="14.25">
      <c r="B771" s="40"/>
      <c r="C771" s="40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</row>
    <row r="772" spans="2:19" ht="14.25">
      <c r="B772" s="40"/>
      <c r="C772" s="40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</row>
    <row r="773" spans="2:19" ht="14.25">
      <c r="B773" s="40"/>
      <c r="C773" s="40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</row>
    <row r="774" spans="2:19" ht="14.25">
      <c r="B774" s="40"/>
      <c r="C774" s="40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</row>
    <row r="775" spans="2:19" ht="14.25">
      <c r="B775" s="40"/>
      <c r="C775" s="40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</row>
    <row r="776" spans="2:19" ht="14.25">
      <c r="B776" s="40"/>
      <c r="C776" s="40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</row>
    <row r="777" spans="2:19" ht="14.25">
      <c r="B777" s="40"/>
      <c r="C777" s="40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</row>
    <row r="778" spans="2:19" ht="14.25">
      <c r="B778" s="40"/>
      <c r="C778" s="40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</row>
    <row r="779" spans="2:19" ht="14.25">
      <c r="B779" s="40"/>
      <c r="C779" s="40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</row>
    <row r="780" spans="2:19" ht="14.25">
      <c r="B780" s="40"/>
      <c r="C780" s="40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</row>
    <row r="781" spans="2:19" ht="14.25">
      <c r="B781" s="40"/>
      <c r="C781" s="40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</row>
    <row r="782" spans="2:19" ht="14.25">
      <c r="B782" s="40"/>
      <c r="C782" s="40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</row>
    <row r="783" spans="2:19" ht="14.25">
      <c r="B783" s="40"/>
      <c r="C783" s="40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</row>
    <row r="784" spans="2:19" ht="14.25">
      <c r="B784" s="40"/>
      <c r="C784" s="40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</row>
    <row r="785" spans="2:19" ht="14.25">
      <c r="B785" s="40"/>
      <c r="C785" s="40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</row>
    <row r="786" spans="2:19" ht="14.25">
      <c r="B786" s="40"/>
      <c r="C786" s="40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</row>
    <row r="787" spans="2:19" ht="14.25">
      <c r="B787" s="40"/>
      <c r="C787" s="40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</row>
    <row r="788" spans="2:19" ht="14.25">
      <c r="B788" s="40"/>
      <c r="C788" s="40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</row>
    <row r="789" spans="2:19" ht="14.25">
      <c r="B789" s="40"/>
      <c r="C789" s="40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</row>
    <row r="790" spans="2:19" ht="14.25">
      <c r="B790" s="40"/>
      <c r="C790" s="40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</row>
    <row r="791" spans="2:19" ht="14.25">
      <c r="B791" s="40"/>
      <c r="C791" s="40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</row>
    <row r="792" spans="2:19" ht="14.25">
      <c r="B792" s="40"/>
      <c r="C792" s="40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</row>
    <row r="793" spans="2:19" ht="14.25">
      <c r="B793" s="40"/>
      <c r="C793" s="40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</row>
    <row r="794" spans="2:19" ht="14.25">
      <c r="B794" s="40"/>
      <c r="C794" s="40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</row>
    <row r="795" spans="2:19" ht="14.25">
      <c r="B795" s="40"/>
      <c r="C795" s="40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</row>
    <row r="796" spans="2:19" ht="14.25">
      <c r="B796" s="40"/>
      <c r="C796" s="40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</row>
    <row r="797" spans="2:19" ht="14.25">
      <c r="B797" s="40"/>
      <c r="C797" s="40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</row>
    <row r="798" spans="2:19" ht="14.25">
      <c r="B798" s="40"/>
      <c r="C798" s="40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</row>
    <row r="799" spans="2:19" ht="14.25">
      <c r="B799" s="40"/>
      <c r="C799" s="40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</row>
    <row r="800" spans="2:19" ht="14.25">
      <c r="B800" s="40"/>
      <c r="C800" s="40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</row>
    <row r="801" spans="2:19" ht="14.25">
      <c r="B801" s="40"/>
      <c r="C801" s="40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</row>
    <row r="802" spans="2:19" ht="14.25">
      <c r="B802" s="40"/>
      <c r="C802" s="40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</row>
    <row r="803" spans="2:19" ht="14.25">
      <c r="B803" s="40"/>
      <c r="C803" s="40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</row>
    <row r="804" spans="2:19" ht="14.25">
      <c r="B804" s="40"/>
      <c r="C804" s="40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</row>
    <row r="805" spans="2:19" ht="14.25">
      <c r="B805" s="40"/>
      <c r="C805" s="40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</row>
    <row r="806" spans="2:19" ht="14.25">
      <c r="B806" s="40"/>
      <c r="C806" s="40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</row>
    <row r="807" spans="2:19" ht="14.25">
      <c r="B807" s="40"/>
      <c r="C807" s="40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</row>
    <row r="808" spans="2:19" ht="14.25">
      <c r="B808" s="40"/>
      <c r="C808" s="40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</row>
    <row r="809" spans="2:19" ht="14.25">
      <c r="B809" s="40"/>
      <c r="C809" s="40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</row>
    <row r="810" spans="2:19" ht="14.25">
      <c r="B810" s="40"/>
      <c r="C810" s="40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</row>
    <row r="811" spans="2:19" ht="14.25">
      <c r="B811" s="40"/>
      <c r="C811" s="40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</row>
    <row r="812" spans="2:19" ht="14.25">
      <c r="B812" s="40"/>
      <c r="C812" s="40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</row>
    <row r="813" spans="2:19" ht="14.25">
      <c r="B813" s="40"/>
      <c r="C813" s="40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</row>
    <row r="814" spans="2:19" ht="14.25">
      <c r="B814" s="40"/>
      <c r="C814" s="40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</row>
    <row r="815" spans="2:19" ht="14.25">
      <c r="B815" s="40"/>
      <c r="C815" s="40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</row>
    <row r="816" spans="2:19" ht="14.25">
      <c r="B816" s="40"/>
      <c r="C816" s="40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</row>
    <row r="817" spans="2:19" ht="14.25">
      <c r="B817" s="40"/>
      <c r="C817" s="40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</row>
    <row r="818" spans="2:19" ht="14.25">
      <c r="B818" s="40"/>
      <c r="C818" s="40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</row>
    <row r="819" spans="2:19" ht="14.25">
      <c r="B819" s="40"/>
      <c r="C819" s="40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</row>
    <row r="820" spans="2:19" ht="14.25">
      <c r="B820" s="40"/>
      <c r="C820" s="40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</row>
    <row r="821" spans="2:19" ht="14.25">
      <c r="B821" s="40"/>
      <c r="C821" s="40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</row>
    <row r="822" spans="2:19" ht="14.25">
      <c r="B822" s="40"/>
      <c r="C822" s="40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</row>
    <row r="823" spans="2:19" ht="14.25">
      <c r="B823" s="40"/>
      <c r="C823" s="40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</row>
    <row r="824" spans="2:19" ht="14.25">
      <c r="B824" s="40"/>
      <c r="C824" s="40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</row>
    <row r="825" spans="2:19" ht="14.25">
      <c r="B825" s="40"/>
      <c r="C825" s="40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</row>
    <row r="826" spans="2:19" ht="14.25">
      <c r="B826" s="40"/>
      <c r="C826" s="40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</row>
    <row r="827" spans="2:19" ht="14.25">
      <c r="B827" s="40"/>
      <c r="C827" s="40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</row>
    <row r="828" spans="2:19" ht="14.25">
      <c r="B828" s="40"/>
      <c r="C828" s="40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</row>
    <row r="829" spans="2:19" ht="14.25">
      <c r="B829" s="40"/>
      <c r="C829" s="40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</row>
    <row r="830" spans="2:19" ht="14.25">
      <c r="B830" s="40"/>
      <c r="C830" s="40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</row>
    <row r="831" spans="2:19" ht="14.25">
      <c r="B831" s="40"/>
      <c r="C831" s="40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</row>
    <row r="832" spans="2:19" ht="14.25">
      <c r="B832" s="40"/>
      <c r="C832" s="40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</row>
    <row r="833" spans="2:19" ht="14.25">
      <c r="B833" s="40"/>
      <c r="C833" s="40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</row>
    <row r="834" spans="2:19" ht="14.25">
      <c r="B834" s="40"/>
      <c r="C834" s="40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</row>
    <row r="835" spans="2:19" ht="14.25">
      <c r="B835" s="40"/>
      <c r="C835" s="40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</row>
    <row r="836" spans="2:19" ht="14.25">
      <c r="B836" s="40"/>
      <c r="C836" s="40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</row>
    <row r="837" spans="2:19" ht="14.25">
      <c r="B837" s="40"/>
      <c r="C837" s="40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</row>
    <row r="838" spans="2:19" ht="14.25">
      <c r="B838" s="40"/>
      <c r="C838" s="40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</row>
    <row r="839" spans="2:19" ht="14.25">
      <c r="B839" s="40"/>
      <c r="C839" s="40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</row>
    <row r="840" spans="2:19" ht="14.25">
      <c r="B840" s="40"/>
      <c r="C840" s="40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</row>
    <row r="841" spans="2:19" ht="14.25">
      <c r="B841" s="40"/>
      <c r="C841" s="40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</row>
    <row r="842" spans="2:19" ht="14.25">
      <c r="B842" s="40"/>
      <c r="C842" s="40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</row>
    <row r="843" spans="2:19" ht="14.25">
      <c r="B843" s="40"/>
      <c r="C843" s="40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</row>
    <row r="844" spans="2:19" ht="14.25">
      <c r="B844" s="40"/>
      <c r="C844" s="40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</row>
    <row r="845" spans="2:19" ht="14.25">
      <c r="B845" s="40"/>
      <c r="C845" s="40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</row>
    <row r="846" spans="2:19" ht="14.25">
      <c r="B846" s="40"/>
      <c r="C846" s="40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</row>
    <row r="847" spans="2:19" ht="14.25">
      <c r="B847" s="40"/>
      <c r="C847" s="40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</row>
    <row r="848" spans="2:19" ht="14.25">
      <c r="B848" s="40"/>
      <c r="C848" s="40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</row>
    <row r="849" spans="2:19" ht="14.25">
      <c r="B849" s="40"/>
      <c r="C849" s="40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</row>
    <row r="850" spans="2:19" ht="14.25">
      <c r="B850" s="40"/>
      <c r="C850" s="40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</row>
    <row r="851" spans="2:19" ht="14.25">
      <c r="B851" s="40"/>
      <c r="C851" s="40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</row>
    <row r="852" spans="2:19" ht="14.25">
      <c r="B852" s="40"/>
      <c r="C852" s="40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</row>
    <row r="853" spans="2:19" ht="14.25">
      <c r="B853" s="40"/>
      <c r="C853" s="40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</row>
    <row r="854" spans="2:19" ht="14.25">
      <c r="B854" s="40"/>
      <c r="C854" s="40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</row>
    <row r="855" spans="2:19" ht="14.25">
      <c r="B855" s="40"/>
      <c r="C855" s="40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</row>
    <row r="856" spans="2:19" ht="14.25">
      <c r="B856" s="40"/>
      <c r="C856" s="40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</row>
    <row r="857" spans="2:19" ht="14.25">
      <c r="B857" s="40"/>
      <c r="C857" s="40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</row>
    <row r="858" spans="2:19" ht="14.25">
      <c r="B858" s="40"/>
      <c r="C858" s="40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</row>
    <row r="859" spans="2:19" ht="14.25">
      <c r="B859" s="40"/>
      <c r="C859" s="40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</row>
    <row r="860" spans="2:19" ht="14.25">
      <c r="B860" s="40"/>
      <c r="C860" s="40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</row>
    <row r="861" spans="2:19" ht="14.25">
      <c r="B861" s="40"/>
      <c r="C861" s="40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</row>
    <row r="862" spans="2:19" ht="14.25">
      <c r="B862" s="40"/>
      <c r="C862" s="40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</row>
    <row r="863" spans="2:19" ht="14.25">
      <c r="B863" s="40"/>
      <c r="C863" s="40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</row>
    <row r="864" spans="2:19" ht="14.25">
      <c r="B864" s="40"/>
      <c r="C864" s="40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</row>
    <row r="865" spans="2:19" ht="14.25">
      <c r="B865" s="40"/>
      <c r="C865" s="40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</row>
    <row r="866" spans="2:19" ht="14.25">
      <c r="B866" s="40"/>
      <c r="C866" s="40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</row>
    <row r="867" spans="2:19" ht="14.25">
      <c r="B867" s="40"/>
      <c r="C867" s="40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</row>
    <row r="868" spans="2:19" ht="14.25">
      <c r="B868" s="40"/>
      <c r="C868" s="40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</row>
    <row r="869" spans="2:19" ht="14.25">
      <c r="B869" s="40"/>
      <c r="C869" s="40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</row>
    <row r="870" spans="2:19" ht="14.25">
      <c r="B870" s="40"/>
      <c r="C870" s="40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</row>
    <row r="871" spans="2:19" ht="14.25">
      <c r="B871" s="40"/>
      <c r="C871" s="40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</row>
    <row r="872" spans="2:19" ht="14.25">
      <c r="B872" s="40"/>
      <c r="C872" s="40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</row>
    <row r="873" spans="2:19" ht="14.25">
      <c r="B873" s="40"/>
      <c r="C873" s="40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</row>
    <row r="874" spans="2:19" ht="14.25">
      <c r="B874" s="40"/>
      <c r="C874" s="40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</row>
    <row r="875" spans="2:19" ht="14.25">
      <c r="B875" s="40"/>
      <c r="C875" s="40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</row>
    <row r="876" spans="2:19" ht="14.25">
      <c r="B876" s="40"/>
      <c r="C876" s="40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</row>
    <row r="877" spans="2:19" ht="14.25">
      <c r="B877" s="40"/>
      <c r="C877" s="40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</row>
    <row r="878" spans="2:19" ht="14.25">
      <c r="B878" s="40"/>
      <c r="C878" s="40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</row>
    <row r="879" spans="2:19" ht="14.25">
      <c r="B879" s="40"/>
      <c r="C879" s="40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</row>
    <row r="880" spans="2:19" ht="14.25">
      <c r="B880" s="40"/>
      <c r="C880" s="40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</row>
    <row r="881" spans="2:19" ht="14.25">
      <c r="B881" s="40"/>
      <c r="C881" s="40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</row>
    <row r="882" spans="2:19" ht="14.25">
      <c r="B882" s="40"/>
      <c r="C882" s="40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</row>
    <row r="883" spans="2:19" ht="14.25">
      <c r="B883" s="40"/>
      <c r="C883" s="40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</row>
    <row r="884" spans="2:19" ht="14.25">
      <c r="B884" s="40"/>
      <c r="C884" s="40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</row>
    <row r="885" spans="2:19" ht="14.25">
      <c r="B885" s="40"/>
      <c r="C885" s="40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</row>
    <row r="886" spans="2:19" ht="14.25">
      <c r="B886" s="40"/>
      <c r="C886" s="40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</row>
    <row r="887" spans="2:19" ht="14.25">
      <c r="B887" s="40"/>
      <c r="C887" s="40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</row>
    <row r="888" spans="2:19" ht="14.25">
      <c r="B888" s="40"/>
      <c r="C888" s="40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</row>
    <row r="889" spans="2:19" ht="14.25">
      <c r="B889" s="40"/>
      <c r="C889" s="40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</row>
    <row r="890" spans="2:19" ht="14.25">
      <c r="B890" s="40"/>
      <c r="C890" s="40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</row>
    <row r="891" spans="2:19" ht="14.25">
      <c r="B891" s="40"/>
      <c r="C891" s="40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</row>
    <row r="892" spans="2:19" ht="14.25">
      <c r="B892" s="40"/>
      <c r="C892" s="40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</row>
    <row r="893" spans="2:19" ht="14.25">
      <c r="B893" s="40"/>
      <c r="C893" s="40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</row>
    <row r="894" spans="2:19" ht="14.25">
      <c r="B894" s="40"/>
      <c r="C894" s="40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</row>
    <row r="895" spans="2:19" ht="14.25">
      <c r="B895" s="40"/>
      <c r="C895" s="40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</row>
    <row r="896" spans="2:19" ht="14.25">
      <c r="B896" s="40"/>
      <c r="C896" s="40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</row>
    <row r="897" spans="2:19" ht="14.25">
      <c r="B897" s="40"/>
      <c r="C897" s="40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</row>
    <row r="898" spans="2:19" ht="14.25">
      <c r="B898" s="40"/>
      <c r="C898" s="40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</row>
    <row r="899" spans="2:19" ht="14.25">
      <c r="B899" s="40"/>
      <c r="C899" s="40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</row>
    <row r="900" spans="2:19" ht="14.25">
      <c r="B900" s="40"/>
      <c r="C900" s="40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</row>
    <row r="901" spans="2:19" ht="14.25">
      <c r="B901" s="40"/>
      <c r="C901" s="40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</row>
    <row r="902" spans="2:19" ht="14.25">
      <c r="B902" s="40"/>
      <c r="C902" s="40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</row>
    <row r="903" spans="2:19" ht="14.25">
      <c r="B903" s="40"/>
      <c r="C903" s="40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</row>
    <row r="904" spans="2:19" ht="14.25">
      <c r="B904" s="40"/>
      <c r="C904" s="40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</row>
    <row r="905" spans="2:19" ht="14.25">
      <c r="B905" s="40"/>
      <c r="C905" s="40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</row>
    <row r="906" spans="2:19" ht="14.25">
      <c r="B906" s="40"/>
      <c r="C906" s="40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</row>
    <row r="907" spans="2:19" ht="14.25">
      <c r="B907" s="40"/>
      <c r="C907" s="40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</row>
    <row r="908" spans="2:19" ht="14.25">
      <c r="B908" s="40"/>
      <c r="C908" s="40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</row>
    <row r="909" spans="2:19" ht="14.25">
      <c r="B909" s="40"/>
      <c r="C909" s="40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</row>
    <row r="910" spans="2:19" ht="14.25">
      <c r="B910" s="40"/>
      <c r="C910" s="40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</row>
    <row r="911" spans="2:19" ht="14.25">
      <c r="B911" s="40"/>
      <c r="C911" s="40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</row>
    <row r="912" spans="2:19" ht="14.25">
      <c r="B912" s="40"/>
      <c r="C912" s="40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</row>
    <row r="913" spans="2:19" ht="14.25">
      <c r="B913" s="40"/>
      <c r="C913" s="40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</row>
    <row r="914" spans="2:19" ht="14.25">
      <c r="B914" s="40"/>
      <c r="C914" s="40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</row>
    <row r="915" spans="2:19" ht="14.25">
      <c r="B915" s="40"/>
      <c r="C915" s="40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</row>
    <row r="916" spans="2:19" ht="14.25">
      <c r="B916" s="40"/>
      <c r="C916" s="40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</row>
    <row r="917" spans="2:19" ht="14.25">
      <c r="B917" s="40"/>
      <c r="C917" s="40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</row>
    <row r="918" spans="2:19" ht="14.25">
      <c r="B918" s="40"/>
      <c r="C918" s="40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</row>
    <row r="919" spans="2:19" ht="14.25">
      <c r="B919" s="40"/>
      <c r="C919" s="40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</row>
    <row r="920" spans="2:19" ht="14.25">
      <c r="B920" s="40"/>
      <c r="C920" s="40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</row>
    <row r="921" spans="2:19" ht="14.25">
      <c r="B921" s="40"/>
      <c r="C921" s="40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</row>
    <row r="922" spans="2:19" ht="14.25">
      <c r="B922" s="40"/>
      <c r="C922" s="40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</row>
    <row r="923" spans="2:19" ht="14.25">
      <c r="B923" s="40"/>
      <c r="C923" s="40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</row>
    <row r="924" spans="2:19" ht="14.25">
      <c r="B924" s="40"/>
      <c r="C924" s="40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</row>
    <row r="925" spans="2:19" ht="14.25">
      <c r="B925" s="40"/>
      <c r="C925" s="40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</row>
    <row r="926" spans="2:19" ht="14.25">
      <c r="B926" s="40"/>
      <c r="C926" s="40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</row>
    <row r="927" spans="2:19" ht="14.25">
      <c r="B927" s="40"/>
      <c r="C927" s="40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</row>
    <row r="928" spans="2:19" ht="14.25">
      <c r="B928" s="40"/>
      <c r="C928" s="40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</row>
    <row r="929" spans="2:19" ht="14.25">
      <c r="B929" s="40"/>
      <c r="C929" s="40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</row>
    <row r="930" spans="2:19" ht="14.25">
      <c r="B930" s="40"/>
      <c r="C930" s="40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</row>
    <row r="931" spans="2:19" ht="14.25">
      <c r="B931" s="40"/>
      <c r="C931" s="40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</row>
    <row r="932" spans="2:19" ht="14.25">
      <c r="B932" s="40"/>
      <c r="C932" s="40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</row>
    <row r="933" spans="2:19" ht="14.25">
      <c r="B933" s="40"/>
      <c r="C933" s="40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</row>
    <row r="934" spans="2:19" ht="14.25">
      <c r="B934" s="40"/>
      <c r="C934" s="40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</row>
    <row r="935" spans="2:19" ht="14.25">
      <c r="B935" s="40"/>
      <c r="C935" s="40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</row>
    <row r="936" spans="2:19" ht="14.25">
      <c r="B936" s="40"/>
      <c r="C936" s="40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</row>
    <row r="937" spans="2:19" ht="14.25">
      <c r="B937" s="40"/>
      <c r="C937" s="40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</row>
    <row r="938" spans="2:19" ht="14.25">
      <c r="B938" s="40"/>
      <c r="C938" s="40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</row>
    <row r="939" spans="2:19" ht="14.25">
      <c r="B939" s="40"/>
      <c r="C939" s="40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</row>
    <row r="940" spans="2:19" ht="14.25">
      <c r="B940" s="40"/>
      <c r="C940" s="40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</row>
    <row r="941" spans="2:19" ht="14.25">
      <c r="B941" s="40"/>
      <c r="C941" s="40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</row>
    <row r="942" spans="2:19" ht="14.25">
      <c r="B942" s="40"/>
      <c r="C942" s="40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</row>
    <row r="943" spans="2:19" ht="14.25">
      <c r="B943" s="40"/>
      <c r="C943" s="40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</row>
    <row r="944" spans="2:19" ht="14.25">
      <c r="B944" s="40"/>
      <c r="C944" s="40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</row>
    <row r="945" spans="2:19" ht="14.25">
      <c r="B945" s="40"/>
      <c r="C945" s="40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</row>
    <row r="946" spans="2:19" ht="14.25">
      <c r="B946" s="40"/>
      <c r="C946" s="40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</row>
    <row r="947" spans="2:19" ht="14.25">
      <c r="B947" s="40"/>
      <c r="C947" s="40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</row>
    <row r="948" spans="2:19" ht="14.25">
      <c r="B948" s="40"/>
      <c r="C948" s="40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</row>
    <row r="949" spans="2:19" ht="14.25">
      <c r="B949" s="40"/>
      <c r="C949" s="40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</row>
    <row r="950" spans="2:19" ht="14.25">
      <c r="B950" s="40"/>
      <c r="C950" s="40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</row>
    <row r="951" spans="2:19" ht="14.25">
      <c r="B951" s="40"/>
      <c r="C951" s="40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</row>
    <row r="952" spans="2:19" ht="14.25">
      <c r="B952" s="40"/>
      <c r="C952" s="40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</row>
    <row r="953" spans="2:19" ht="14.25">
      <c r="B953" s="40"/>
      <c r="C953" s="40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</row>
    <row r="954" spans="2:19" ht="14.25">
      <c r="B954" s="40"/>
      <c r="C954" s="40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</row>
    <row r="955" spans="2:19" ht="14.25">
      <c r="B955" s="40"/>
      <c r="C955" s="40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</row>
    <row r="956" spans="2:19" ht="14.25">
      <c r="B956" s="40"/>
      <c r="C956" s="40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</row>
    <row r="957" spans="2:19" ht="14.25">
      <c r="B957" s="40"/>
      <c r="C957" s="40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</row>
    <row r="958" spans="2:19" ht="14.25">
      <c r="B958" s="40"/>
      <c r="C958" s="40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</row>
    <row r="959" spans="2:19" ht="14.25">
      <c r="B959" s="40"/>
      <c r="C959" s="40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</row>
    <row r="960" spans="2:19" ht="14.25">
      <c r="B960" s="40"/>
      <c r="C960" s="40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</row>
    <row r="961" spans="2:19" ht="14.25">
      <c r="B961" s="40"/>
      <c r="C961" s="40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</row>
    <row r="962" spans="2:19" ht="14.25">
      <c r="B962" s="40"/>
      <c r="C962" s="40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</row>
    <row r="963" spans="2:19" ht="14.25">
      <c r="B963" s="40"/>
      <c r="C963" s="40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</row>
    <row r="964" spans="2:19" ht="14.25">
      <c r="B964" s="40"/>
      <c r="C964" s="40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</row>
    <row r="965" spans="2:19" ht="14.25">
      <c r="B965" s="40"/>
      <c r="C965" s="40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</row>
    <row r="966" spans="2:19" ht="14.25">
      <c r="B966" s="40"/>
      <c r="C966" s="40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</row>
    <row r="967" spans="2:19" ht="14.25">
      <c r="B967" s="40"/>
      <c r="C967" s="40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</row>
    <row r="968" spans="2:19" ht="14.25">
      <c r="B968" s="40"/>
      <c r="C968" s="40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</row>
    <row r="969" spans="2:19" ht="14.25">
      <c r="B969" s="40"/>
      <c r="C969" s="40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</row>
    <row r="970" spans="2:19" ht="14.25">
      <c r="B970" s="40"/>
      <c r="C970" s="40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</row>
    <row r="971" spans="2:19" ht="14.25">
      <c r="B971" s="40"/>
      <c r="C971" s="40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</row>
    <row r="972" spans="2:19" ht="14.25">
      <c r="B972" s="40"/>
      <c r="C972" s="40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</row>
    <row r="973" spans="2:19" ht="14.25">
      <c r="B973" s="40"/>
      <c r="C973" s="40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</row>
    <row r="974" spans="2:19" ht="14.25">
      <c r="B974" s="40"/>
      <c r="C974" s="40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</row>
    <row r="975" spans="2:19" ht="14.25">
      <c r="B975" s="40"/>
      <c r="C975" s="40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</row>
    <row r="976" spans="2:19" ht="14.25">
      <c r="B976" s="40"/>
      <c r="C976" s="40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</row>
    <row r="977" spans="2:19" ht="14.25">
      <c r="B977" s="40"/>
      <c r="C977" s="40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</row>
    <row r="978" spans="2:19" ht="14.25">
      <c r="B978" s="40"/>
      <c r="C978" s="40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</row>
    <row r="979" spans="2:19" ht="14.25">
      <c r="B979" s="40"/>
      <c r="C979" s="40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</row>
    <row r="980" spans="2:19" ht="14.25">
      <c r="B980" s="40"/>
      <c r="C980" s="40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</row>
    <row r="981" spans="2:19" ht="14.25">
      <c r="B981" s="40"/>
      <c r="C981" s="40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</row>
    <row r="982" spans="2:19" ht="14.25">
      <c r="B982" s="40"/>
      <c r="C982" s="40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</row>
    <row r="983" spans="2:19" ht="14.25">
      <c r="B983" s="40"/>
      <c r="C983" s="40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</row>
    <row r="984" spans="2:19" ht="14.25">
      <c r="B984" s="40"/>
      <c r="C984" s="40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</row>
    <row r="985" spans="2:19" ht="14.25">
      <c r="B985" s="40"/>
      <c r="C985" s="40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</row>
    <row r="986" spans="2:19" ht="14.25">
      <c r="B986" s="40"/>
      <c r="C986" s="40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</row>
    <row r="987" spans="2:19" ht="14.25">
      <c r="B987" s="40"/>
      <c r="C987" s="40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</row>
    <row r="988" spans="2:19" ht="14.25">
      <c r="B988" s="40"/>
      <c r="C988" s="40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</row>
    <row r="989" spans="2:19" ht="14.25">
      <c r="B989" s="40"/>
      <c r="C989" s="40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</row>
    <row r="990" spans="2:19" ht="14.25">
      <c r="B990" s="40"/>
      <c r="C990" s="40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</row>
    <row r="991" spans="2:19" ht="14.25">
      <c r="B991" s="40"/>
      <c r="C991" s="40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</row>
    <row r="992" spans="2:19" ht="14.25">
      <c r="B992" s="40"/>
      <c r="C992" s="40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</row>
    <row r="993" spans="2:19" ht="14.25">
      <c r="B993" s="40"/>
      <c r="C993" s="40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</row>
    <row r="994" spans="2:19" ht="14.25">
      <c r="B994" s="40"/>
      <c r="C994" s="40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</row>
    <row r="995" spans="2:19" ht="14.25">
      <c r="B995" s="40"/>
      <c r="C995" s="40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</row>
    <row r="996" spans="2:19" ht="14.25">
      <c r="B996" s="40"/>
      <c r="C996" s="40"/>
      <c r="D996" s="40"/>
      <c r="E996" s="40"/>
      <c r="F996" s="40"/>
      <c r="G996" s="40"/>
      <c r="H996" s="40"/>
      <c r="I996" s="40"/>
      <c r="J996" s="40"/>
      <c r="K996" s="40"/>
      <c r="L996" s="40"/>
      <c r="M996" s="40"/>
      <c r="N996" s="40"/>
      <c r="O996" s="40"/>
      <c r="P996" s="40"/>
      <c r="Q996" s="40"/>
      <c r="R996" s="40"/>
      <c r="S996" s="40"/>
    </row>
    <row r="997" spans="2:19" ht="14.25">
      <c r="B997" s="40"/>
      <c r="C997" s="40"/>
      <c r="D997" s="40"/>
      <c r="E997" s="40"/>
      <c r="F997" s="40"/>
      <c r="G997" s="40"/>
      <c r="H997" s="40"/>
      <c r="I997" s="40"/>
      <c r="J997" s="40"/>
      <c r="K997" s="40"/>
      <c r="L997" s="40"/>
      <c r="M997" s="40"/>
      <c r="N997" s="40"/>
      <c r="O997" s="40"/>
      <c r="P997" s="40"/>
      <c r="Q997" s="40"/>
      <c r="R997" s="40"/>
      <c r="S997" s="40"/>
    </row>
    <row r="998" spans="2:19" ht="14.25">
      <c r="B998" s="40"/>
      <c r="C998" s="40"/>
      <c r="D998" s="40"/>
      <c r="E998" s="40"/>
      <c r="F998" s="40"/>
      <c r="G998" s="40"/>
      <c r="H998" s="40"/>
      <c r="I998" s="40"/>
      <c r="J998" s="40"/>
      <c r="K998" s="40"/>
      <c r="L998" s="40"/>
      <c r="M998" s="40"/>
      <c r="N998" s="40"/>
      <c r="O998" s="40"/>
      <c r="P998" s="40"/>
      <c r="Q998" s="40"/>
      <c r="R998" s="40"/>
      <c r="S998" s="40"/>
    </row>
    <row r="999" spans="2:19" ht="14.25">
      <c r="B999" s="40"/>
      <c r="C999" s="40"/>
      <c r="D999" s="40"/>
      <c r="E999" s="40"/>
      <c r="F999" s="40"/>
      <c r="G999" s="40"/>
      <c r="H999" s="40"/>
      <c r="I999" s="40"/>
      <c r="J999" s="40"/>
      <c r="K999" s="40"/>
      <c r="L999" s="40"/>
      <c r="M999" s="40"/>
      <c r="N999" s="40"/>
      <c r="O999" s="40"/>
      <c r="P999" s="40"/>
      <c r="Q999" s="40"/>
      <c r="R999" s="40"/>
      <c r="S999" s="40"/>
    </row>
    <row r="1000" spans="2:19" ht="14.25">
      <c r="B1000" s="40"/>
      <c r="C1000" s="40"/>
      <c r="D1000" s="40"/>
      <c r="E1000" s="40"/>
      <c r="F1000" s="40"/>
      <c r="G1000" s="40"/>
      <c r="H1000" s="40"/>
      <c r="I1000" s="40"/>
      <c r="J1000" s="40"/>
      <c r="K1000" s="40"/>
      <c r="L1000" s="40"/>
      <c r="M1000" s="40"/>
      <c r="N1000" s="40"/>
      <c r="O1000" s="40"/>
      <c r="P1000" s="40"/>
      <c r="Q1000" s="40"/>
      <c r="R1000" s="40"/>
      <c r="S1000" s="40"/>
    </row>
    <row r="1001" spans="2:19" ht="14.25">
      <c r="B1001" s="40"/>
      <c r="C1001" s="40"/>
      <c r="D1001" s="40"/>
      <c r="E1001" s="40"/>
      <c r="F1001" s="40"/>
      <c r="G1001" s="40"/>
      <c r="H1001" s="40"/>
      <c r="I1001" s="40"/>
      <c r="J1001" s="40"/>
      <c r="K1001" s="40"/>
      <c r="L1001" s="40"/>
      <c r="M1001" s="40"/>
      <c r="N1001" s="40"/>
      <c r="O1001" s="40"/>
      <c r="P1001" s="40"/>
      <c r="Q1001" s="40"/>
      <c r="R1001" s="40"/>
      <c r="S1001" s="40"/>
    </row>
    <row r="1002" spans="2:19" ht="14.25">
      <c r="B1002" s="40"/>
      <c r="C1002" s="40"/>
      <c r="D1002" s="40"/>
      <c r="E1002" s="40"/>
      <c r="F1002" s="40"/>
      <c r="G1002" s="40"/>
      <c r="H1002" s="40"/>
      <c r="I1002" s="40"/>
      <c r="J1002" s="40"/>
      <c r="K1002" s="40"/>
      <c r="L1002" s="40"/>
      <c r="M1002" s="40"/>
      <c r="N1002" s="40"/>
      <c r="O1002" s="40"/>
      <c r="P1002" s="40"/>
      <c r="Q1002" s="40"/>
      <c r="R1002" s="40"/>
      <c r="S1002" s="40"/>
    </row>
    <row r="1003" spans="2:19" ht="14.25">
      <c r="B1003" s="40"/>
      <c r="C1003" s="40"/>
      <c r="D1003" s="40"/>
      <c r="E1003" s="40"/>
      <c r="F1003" s="40"/>
      <c r="G1003" s="40"/>
      <c r="H1003" s="40"/>
      <c r="I1003" s="40"/>
      <c r="J1003" s="40"/>
      <c r="K1003" s="40"/>
      <c r="L1003" s="40"/>
      <c r="M1003" s="40"/>
      <c r="N1003" s="40"/>
      <c r="O1003" s="40"/>
      <c r="P1003" s="40"/>
      <c r="Q1003" s="40"/>
      <c r="R1003" s="40"/>
      <c r="S1003" s="40"/>
    </row>
    <row r="1004" spans="2:19" ht="14.25">
      <c r="B1004" s="40"/>
      <c r="C1004" s="40"/>
      <c r="D1004" s="40"/>
      <c r="E1004" s="40"/>
      <c r="F1004" s="40"/>
      <c r="G1004" s="40"/>
      <c r="H1004" s="40"/>
      <c r="I1004" s="40"/>
      <c r="J1004" s="40"/>
      <c r="K1004" s="40"/>
      <c r="L1004" s="40"/>
      <c r="M1004" s="40"/>
      <c r="N1004" s="40"/>
      <c r="O1004" s="40"/>
      <c r="P1004" s="40"/>
      <c r="Q1004" s="40"/>
      <c r="R1004" s="40"/>
      <c r="S1004" s="40"/>
    </row>
    <row r="1005" spans="2:19" ht="14.25">
      <c r="B1005" s="40"/>
      <c r="C1005" s="40"/>
      <c r="D1005" s="40"/>
      <c r="E1005" s="40"/>
      <c r="F1005" s="40"/>
      <c r="G1005" s="40"/>
      <c r="H1005" s="40"/>
      <c r="I1005" s="40"/>
      <c r="J1005" s="40"/>
      <c r="K1005" s="40"/>
      <c r="L1005" s="40"/>
      <c r="M1005" s="40"/>
      <c r="N1005" s="40"/>
      <c r="O1005" s="40"/>
      <c r="P1005" s="40"/>
      <c r="Q1005" s="40"/>
      <c r="R1005" s="40"/>
      <c r="S1005" s="40"/>
    </row>
    <row r="1006" spans="2:19" ht="14.25">
      <c r="B1006" s="40"/>
      <c r="C1006" s="40"/>
      <c r="D1006" s="40"/>
      <c r="E1006" s="40"/>
      <c r="F1006" s="40"/>
      <c r="G1006" s="40"/>
      <c r="H1006" s="40"/>
      <c r="I1006" s="40"/>
      <c r="J1006" s="40"/>
      <c r="K1006" s="40"/>
      <c r="L1006" s="40"/>
      <c r="M1006" s="40"/>
      <c r="N1006" s="40"/>
      <c r="O1006" s="40"/>
      <c r="P1006" s="40"/>
      <c r="Q1006" s="40"/>
      <c r="R1006" s="40"/>
      <c r="S1006" s="40"/>
    </row>
    <row r="1007" spans="2:19" ht="14.25">
      <c r="B1007" s="40"/>
      <c r="C1007" s="40"/>
      <c r="D1007" s="40"/>
      <c r="E1007" s="40"/>
      <c r="F1007" s="40"/>
      <c r="G1007" s="40"/>
      <c r="H1007" s="40"/>
      <c r="I1007" s="40"/>
      <c r="J1007" s="40"/>
      <c r="K1007" s="40"/>
      <c r="L1007" s="40"/>
      <c r="M1007" s="40"/>
      <c r="N1007" s="40"/>
      <c r="O1007" s="40"/>
      <c r="P1007" s="40"/>
      <c r="Q1007" s="40"/>
      <c r="R1007" s="40"/>
      <c r="S1007" s="40"/>
    </row>
    <row r="1008" spans="2:19" ht="14.25">
      <c r="B1008" s="40"/>
      <c r="C1008" s="40"/>
      <c r="D1008" s="40"/>
      <c r="E1008" s="40"/>
      <c r="F1008" s="40"/>
      <c r="G1008" s="40"/>
      <c r="H1008" s="40"/>
      <c r="I1008" s="40"/>
      <c r="J1008" s="40"/>
      <c r="K1008" s="40"/>
      <c r="L1008" s="40"/>
      <c r="M1008" s="40"/>
      <c r="N1008" s="40"/>
      <c r="O1008" s="40"/>
      <c r="P1008" s="40"/>
      <c r="Q1008" s="40"/>
      <c r="R1008" s="40"/>
      <c r="S1008" s="40"/>
    </row>
    <row r="1009" spans="2:19" ht="14.25">
      <c r="B1009" s="40"/>
      <c r="C1009" s="40"/>
      <c r="D1009" s="40"/>
      <c r="E1009" s="40"/>
      <c r="F1009" s="40"/>
      <c r="G1009" s="40"/>
      <c r="H1009" s="40"/>
      <c r="I1009" s="40"/>
      <c r="J1009" s="40"/>
      <c r="K1009" s="40"/>
      <c r="L1009" s="40"/>
      <c r="M1009" s="40"/>
      <c r="N1009" s="40"/>
      <c r="O1009" s="40"/>
      <c r="P1009" s="40"/>
      <c r="Q1009" s="40"/>
      <c r="R1009" s="40"/>
      <c r="S1009" s="40"/>
    </row>
    <row r="1010" spans="2:19" ht="14.25">
      <c r="B1010" s="40"/>
      <c r="C1010" s="40"/>
      <c r="D1010" s="40"/>
      <c r="E1010" s="40"/>
      <c r="F1010" s="40"/>
      <c r="G1010" s="40"/>
      <c r="H1010" s="40"/>
      <c r="I1010" s="40"/>
      <c r="J1010" s="40"/>
      <c r="K1010" s="40"/>
      <c r="L1010" s="40"/>
      <c r="M1010" s="40"/>
      <c r="N1010" s="40"/>
      <c r="O1010" s="40"/>
      <c r="P1010" s="40"/>
      <c r="Q1010" s="40"/>
      <c r="R1010" s="40"/>
      <c r="S1010" s="40"/>
    </row>
    <row r="1011" spans="2:19" ht="14.25">
      <c r="B1011" s="40"/>
      <c r="C1011" s="40"/>
      <c r="D1011" s="40"/>
      <c r="E1011" s="40"/>
      <c r="F1011" s="40"/>
      <c r="G1011" s="40"/>
      <c r="H1011" s="40"/>
      <c r="I1011" s="40"/>
      <c r="J1011" s="40"/>
      <c r="K1011" s="40"/>
      <c r="L1011" s="40"/>
      <c r="M1011" s="40"/>
      <c r="N1011" s="40"/>
      <c r="O1011" s="40"/>
      <c r="P1011" s="40"/>
      <c r="Q1011" s="40"/>
      <c r="R1011" s="40"/>
      <c r="S1011" s="40"/>
    </row>
    <row r="1012" spans="2:19" ht="14.25">
      <c r="B1012" s="40"/>
      <c r="C1012" s="40"/>
      <c r="D1012" s="40"/>
      <c r="E1012" s="40"/>
      <c r="F1012" s="40"/>
      <c r="G1012" s="40"/>
      <c r="H1012" s="40"/>
      <c r="I1012" s="40"/>
      <c r="J1012" s="40"/>
      <c r="K1012" s="40"/>
      <c r="L1012" s="40"/>
      <c r="M1012" s="40"/>
      <c r="N1012" s="40"/>
      <c r="O1012" s="40"/>
      <c r="P1012" s="40"/>
      <c r="Q1012" s="40"/>
      <c r="R1012" s="40"/>
      <c r="S1012" s="40"/>
    </row>
    <row r="1013" spans="2:19" ht="14.25">
      <c r="B1013" s="40"/>
      <c r="C1013" s="40"/>
      <c r="D1013" s="40"/>
      <c r="E1013" s="40"/>
      <c r="F1013" s="40"/>
      <c r="G1013" s="40"/>
      <c r="H1013" s="40"/>
      <c r="I1013" s="40"/>
      <c r="J1013" s="40"/>
      <c r="K1013" s="40"/>
      <c r="L1013" s="40"/>
      <c r="M1013" s="40"/>
      <c r="N1013" s="40"/>
      <c r="O1013" s="40"/>
      <c r="P1013" s="40"/>
      <c r="Q1013" s="40"/>
      <c r="R1013" s="40"/>
      <c r="S1013" s="40"/>
    </row>
    <row r="1014" spans="2:19" ht="14.25">
      <c r="B1014" s="40"/>
      <c r="C1014" s="40"/>
      <c r="D1014" s="40"/>
      <c r="E1014" s="40"/>
      <c r="F1014" s="40"/>
      <c r="G1014" s="40"/>
      <c r="H1014" s="40"/>
      <c r="I1014" s="40"/>
      <c r="J1014" s="40"/>
      <c r="K1014" s="40"/>
      <c r="L1014" s="40"/>
      <c r="M1014" s="40"/>
      <c r="N1014" s="40"/>
      <c r="O1014" s="40"/>
      <c r="P1014" s="40"/>
      <c r="Q1014" s="40"/>
      <c r="R1014" s="40"/>
      <c r="S1014" s="40"/>
    </row>
    <row r="1015" spans="2:19" ht="14.25">
      <c r="B1015" s="40"/>
      <c r="C1015" s="40"/>
      <c r="D1015" s="40"/>
      <c r="E1015" s="40"/>
      <c r="F1015" s="40"/>
      <c r="G1015" s="40"/>
      <c r="H1015" s="40"/>
      <c r="I1015" s="40"/>
      <c r="J1015" s="40"/>
      <c r="K1015" s="40"/>
      <c r="L1015" s="40"/>
      <c r="M1015" s="40"/>
      <c r="N1015" s="40"/>
      <c r="O1015" s="40"/>
      <c r="P1015" s="40"/>
      <c r="Q1015" s="40"/>
      <c r="R1015" s="40"/>
      <c r="S1015" s="40"/>
    </row>
    <row r="1016" spans="2:19" ht="14.25">
      <c r="B1016" s="40"/>
      <c r="C1016" s="40"/>
      <c r="D1016" s="40"/>
      <c r="E1016" s="40"/>
      <c r="F1016" s="40"/>
      <c r="G1016" s="40"/>
      <c r="H1016" s="40"/>
      <c r="I1016" s="40"/>
      <c r="J1016" s="40"/>
      <c r="K1016" s="40"/>
      <c r="L1016" s="40"/>
      <c r="M1016" s="40"/>
      <c r="N1016" s="40"/>
      <c r="O1016" s="40"/>
      <c r="P1016" s="40"/>
      <c r="Q1016" s="40"/>
      <c r="R1016" s="40"/>
      <c r="S1016" s="40"/>
    </row>
    <row r="1017" spans="2:19" ht="14.25">
      <c r="B1017" s="40"/>
      <c r="C1017" s="40"/>
      <c r="D1017" s="40"/>
      <c r="E1017" s="40"/>
      <c r="F1017" s="40"/>
      <c r="G1017" s="40"/>
      <c r="H1017" s="40"/>
      <c r="I1017" s="40"/>
      <c r="J1017" s="40"/>
      <c r="K1017" s="40"/>
      <c r="L1017" s="40"/>
      <c r="M1017" s="40"/>
      <c r="N1017" s="40"/>
      <c r="O1017" s="40"/>
      <c r="P1017" s="40"/>
      <c r="Q1017" s="40"/>
      <c r="R1017" s="40"/>
      <c r="S1017" s="40"/>
    </row>
    <row r="1018" spans="2:19" ht="14.25">
      <c r="B1018" s="40"/>
      <c r="C1018" s="40"/>
      <c r="D1018" s="40"/>
      <c r="E1018" s="40"/>
      <c r="F1018" s="40"/>
      <c r="G1018" s="40"/>
      <c r="H1018" s="40"/>
      <c r="I1018" s="40"/>
      <c r="J1018" s="40"/>
      <c r="K1018" s="40"/>
      <c r="L1018" s="40"/>
      <c r="M1018" s="40"/>
      <c r="N1018" s="40"/>
      <c r="O1018" s="40"/>
      <c r="P1018" s="40"/>
      <c r="Q1018" s="40"/>
      <c r="R1018" s="40"/>
      <c r="S1018" s="40"/>
    </row>
    <row r="1019" spans="2:19" ht="14.25">
      <c r="B1019" s="40"/>
      <c r="C1019" s="40"/>
      <c r="D1019" s="40"/>
      <c r="E1019" s="40"/>
      <c r="F1019" s="40"/>
      <c r="G1019" s="40"/>
      <c r="H1019" s="40"/>
      <c r="I1019" s="40"/>
      <c r="J1019" s="40"/>
      <c r="K1019" s="40"/>
      <c r="L1019" s="40"/>
      <c r="M1019" s="40"/>
      <c r="N1019" s="40"/>
      <c r="O1019" s="40"/>
      <c r="P1019" s="40"/>
      <c r="Q1019" s="40"/>
      <c r="R1019" s="40"/>
      <c r="S1019" s="40"/>
    </row>
    <row r="1020" spans="2:19" ht="14.25">
      <c r="B1020" s="40"/>
      <c r="C1020" s="40"/>
      <c r="D1020" s="40"/>
      <c r="E1020" s="40"/>
      <c r="F1020" s="40"/>
      <c r="G1020" s="40"/>
      <c r="H1020" s="40"/>
      <c r="I1020" s="40"/>
      <c r="J1020" s="40"/>
      <c r="K1020" s="40"/>
      <c r="L1020" s="40"/>
      <c r="M1020" s="40"/>
      <c r="N1020" s="40"/>
      <c r="O1020" s="40"/>
      <c r="P1020" s="40"/>
      <c r="Q1020" s="40"/>
      <c r="R1020" s="40"/>
      <c r="S1020" s="40"/>
    </row>
    <row r="1021" spans="2:19" ht="14.25">
      <c r="B1021" s="40"/>
      <c r="C1021" s="40"/>
      <c r="D1021" s="40"/>
      <c r="E1021" s="40"/>
      <c r="F1021" s="40"/>
      <c r="G1021" s="40"/>
      <c r="H1021" s="40"/>
      <c r="I1021" s="40"/>
      <c r="J1021" s="40"/>
      <c r="K1021" s="40"/>
      <c r="L1021" s="40"/>
      <c r="M1021" s="40"/>
      <c r="N1021" s="40"/>
      <c r="O1021" s="40"/>
      <c r="P1021" s="40"/>
      <c r="Q1021" s="40"/>
      <c r="R1021" s="40"/>
      <c r="S1021" s="40"/>
    </row>
    <row r="1022" spans="2:19" ht="14.25">
      <c r="B1022" s="40"/>
      <c r="C1022" s="40"/>
      <c r="D1022" s="40"/>
      <c r="E1022" s="40"/>
      <c r="F1022" s="40"/>
      <c r="G1022" s="40"/>
      <c r="H1022" s="40"/>
      <c r="I1022" s="40"/>
      <c r="J1022" s="40"/>
      <c r="K1022" s="40"/>
      <c r="L1022" s="40"/>
      <c r="M1022" s="40"/>
      <c r="N1022" s="40"/>
      <c r="O1022" s="40"/>
      <c r="P1022" s="40"/>
      <c r="Q1022" s="40"/>
      <c r="R1022" s="40"/>
      <c r="S1022" s="40"/>
    </row>
    <row r="1023" spans="2:19" ht="14.25">
      <c r="B1023" s="40"/>
      <c r="C1023" s="40"/>
      <c r="D1023" s="40"/>
      <c r="E1023" s="40"/>
      <c r="F1023" s="40"/>
      <c r="G1023" s="40"/>
      <c r="H1023" s="40"/>
      <c r="I1023" s="40"/>
      <c r="J1023" s="40"/>
      <c r="K1023" s="40"/>
      <c r="L1023" s="40"/>
      <c r="M1023" s="40"/>
      <c r="N1023" s="40"/>
      <c r="O1023" s="40"/>
      <c r="P1023" s="40"/>
      <c r="Q1023" s="40"/>
      <c r="R1023" s="40"/>
      <c r="S1023" s="40"/>
    </row>
    <row r="1024" spans="2:19" ht="14.25">
      <c r="B1024" s="40"/>
      <c r="C1024" s="40"/>
      <c r="D1024" s="40"/>
      <c r="E1024" s="40"/>
      <c r="F1024" s="40"/>
      <c r="G1024" s="40"/>
      <c r="H1024" s="40"/>
      <c r="I1024" s="40"/>
      <c r="J1024" s="40"/>
      <c r="K1024" s="40"/>
      <c r="L1024" s="40"/>
      <c r="M1024" s="40"/>
      <c r="N1024" s="40"/>
      <c r="O1024" s="40"/>
      <c r="P1024" s="40"/>
      <c r="Q1024" s="40"/>
      <c r="R1024" s="40"/>
      <c r="S1024" s="40"/>
    </row>
    <row r="1025" spans="2:19" ht="14.25">
      <c r="B1025" s="40"/>
      <c r="C1025" s="40"/>
      <c r="D1025" s="40"/>
      <c r="E1025" s="40"/>
      <c r="F1025" s="40"/>
      <c r="G1025" s="40"/>
      <c r="H1025" s="40"/>
      <c r="I1025" s="40"/>
      <c r="J1025" s="40"/>
      <c r="K1025" s="40"/>
      <c r="L1025" s="40"/>
      <c r="M1025" s="40"/>
      <c r="N1025" s="40"/>
      <c r="O1025" s="40"/>
      <c r="P1025" s="40"/>
      <c r="Q1025" s="40"/>
      <c r="R1025" s="40"/>
      <c r="S1025" s="40"/>
    </row>
    <row r="1026" spans="2:19" ht="14.25">
      <c r="B1026" s="40"/>
      <c r="C1026" s="40"/>
      <c r="D1026" s="40"/>
      <c r="E1026" s="40"/>
      <c r="F1026" s="40"/>
      <c r="G1026" s="40"/>
      <c r="H1026" s="40"/>
      <c r="I1026" s="40"/>
      <c r="J1026" s="40"/>
      <c r="K1026" s="40"/>
      <c r="L1026" s="40"/>
      <c r="M1026" s="40"/>
      <c r="N1026" s="40"/>
      <c r="O1026" s="40"/>
      <c r="P1026" s="40"/>
      <c r="Q1026" s="40"/>
      <c r="R1026" s="40"/>
      <c r="S1026" s="40"/>
    </row>
    <row r="1027" spans="2:19" ht="14.25">
      <c r="B1027" s="40"/>
      <c r="C1027" s="40"/>
      <c r="D1027" s="40"/>
      <c r="E1027" s="40"/>
      <c r="F1027" s="40"/>
      <c r="G1027" s="40"/>
      <c r="H1027" s="40"/>
      <c r="I1027" s="40"/>
      <c r="J1027" s="40"/>
      <c r="K1027" s="40"/>
      <c r="L1027" s="40"/>
      <c r="M1027" s="40"/>
      <c r="N1027" s="40"/>
      <c r="O1027" s="40"/>
      <c r="P1027" s="40"/>
      <c r="Q1027" s="40"/>
      <c r="R1027" s="40"/>
      <c r="S1027" s="40"/>
    </row>
    <row r="1028" spans="2:19" ht="14.25">
      <c r="B1028" s="40"/>
      <c r="C1028" s="40"/>
      <c r="D1028" s="40"/>
      <c r="E1028" s="40"/>
      <c r="F1028" s="40"/>
      <c r="G1028" s="40"/>
      <c r="H1028" s="40"/>
      <c r="I1028" s="40"/>
      <c r="J1028" s="40"/>
      <c r="K1028" s="40"/>
      <c r="L1028" s="40"/>
      <c r="M1028" s="40"/>
      <c r="N1028" s="40"/>
      <c r="O1028" s="40"/>
      <c r="P1028" s="40"/>
      <c r="Q1028" s="40"/>
      <c r="R1028" s="40"/>
      <c r="S1028" s="40"/>
    </row>
    <row r="1029" spans="2:19" ht="14.25">
      <c r="B1029" s="40"/>
      <c r="C1029" s="40"/>
      <c r="D1029" s="40"/>
      <c r="E1029" s="40"/>
      <c r="F1029" s="40"/>
      <c r="G1029" s="40"/>
      <c r="H1029" s="40"/>
      <c r="I1029" s="40"/>
      <c r="J1029" s="40"/>
      <c r="K1029" s="40"/>
      <c r="L1029" s="40"/>
      <c r="M1029" s="40"/>
      <c r="N1029" s="40"/>
      <c r="O1029" s="40"/>
      <c r="P1029" s="40"/>
      <c r="Q1029" s="40"/>
      <c r="R1029" s="40"/>
      <c r="S1029" s="40"/>
    </row>
    <row r="1030" spans="2:19" ht="14.25">
      <c r="B1030" s="40"/>
      <c r="C1030" s="40"/>
      <c r="D1030" s="40"/>
      <c r="E1030" s="40"/>
      <c r="F1030" s="40"/>
      <c r="G1030" s="40"/>
      <c r="H1030" s="40"/>
      <c r="I1030" s="40"/>
      <c r="J1030" s="40"/>
      <c r="K1030" s="40"/>
      <c r="L1030" s="40"/>
      <c r="M1030" s="40"/>
      <c r="N1030" s="40"/>
      <c r="O1030" s="40"/>
      <c r="P1030" s="40"/>
      <c r="Q1030" s="40"/>
      <c r="R1030" s="40"/>
      <c r="S1030" s="40"/>
    </row>
    <row r="1031" spans="2:19" ht="14.25">
      <c r="B1031" s="40"/>
      <c r="C1031" s="40"/>
      <c r="D1031" s="40"/>
      <c r="E1031" s="40"/>
      <c r="F1031" s="40"/>
      <c r="G1031" s="40"/>
      <c r="H1031" s="40"/>
      <c r="I1031" s="40"/>
      <c r="J1031" s="40"/>
      <c r="K1031" s="40"/>
      <c r="L1031" s="40"/>
      <c r="M1031" s="40"/>
      <c r="N1031" s="40"/>
      <c r="O1031" s="40"/>
      <c r="P1031" s="40"/>
      <c r="Q1031" s="40"/>
      <c r="R1031" s="40"/>
      <c r="S1031" s="40"/>
    </row>
    <row r="1032" spans="2:19" ht="14.25">
      <c r="B1032" s="40"/>
      <c r="C1032" s="40"/>
      <c r="D1032" s="40"/>
      <c r="E1032" s="40"/>
      <c r="F1032" s="40"/>
      <c r="G1032" s="40"/>
      <c r="H1032" s="40"/>
      <c r="I1032" s="40"/>
      <c r="J1032" s="40"/>
      <c r="K1032" s="40"/>
      <c r="L1032" s="40"/>
      <c r="M1032" s="40"/>
      <c r="N1032" s="40"/>
      <c r="O1032" s="40"/>
      <c r="P1032" s="40"/>
      <c r="Q1032" s="40"/>
      <c r="R1032" s="40"/>
      <c r="S1032" s="40"/>
    </row>
    <row r="1033" spans="2:19" ht="14.25">
      <c r="B1033" s="40"/>
      <c r="C1033" s="40"/>
      <c r="D1033" s="40"/>
      <c r="E1033" s="40"/>
      <c r="F1033" s="40"/>
      <c r="G1033" s="40"/>
      <c r="H1033" s="40"/>
      <c r="I1033" s="40"/>
      <c r="J1033" s="40"/>
      <c r="K1033" s="40"/>
      <c r="L1033" s="40"/>
      <c r="M1033" s="40"/>
      <c r="N1033" s="40"/>
      <c r="O1033" s="40"/>
      <c r="P1033" s="40"/>
      <c r="Q1033" s="40"/>
      <c r="R1033" s="40"/>
      <c r="S1033" s="40"/>
    </row>
    <row r="1034" spans="2:19" ht="14.25">
      <c r="B1034" s="40"/>
      <c r="C1034" s="40"/>
      <c r="D1034" s="40"/>
      <c r="E1034" s="40"/>
      <c r="F1034" s="40"/>
      <c r="G1034" s="40"/>
      <c r="H1034" s="40"/>
      <c r="I1034" s="40"/>
      <c r="J1034" s="40"/>
      <c r="K1034" s="40"/>
      <c r="L1034" s="40"/>
      <c r="M1034" s="40"/>
      <c r="N1034" s="40"/>
      <c r="O1034" s="40"/>
      <c r="P1034" s="40"/>
      <c r="Q1034" s="40"/>
      <c r="R1034" s="40"/>
      <c r="S1034" s="40"/>
    </row>
    <row r="1035" spans="2:19" ht="14.25">
      <c r="B1035" s="40"/>
      <c r="C1035" s="40"/>
      <c r="D1035" s="40"/>
      <c r="E1035" s="40"/>
      <c r="F1035" s="40"/>
      <c r="G1035" s="40"/>
      <c r="H1035" s="40"/>
      <c r="I1035" s="40"/>
      <c r="J1035" s="40"/>
      <c r="K1035" s="40"/>
      <c r="L1035" s="40"/>
      <c r="M1035" s="40"/>
      <c r="N1035" s="40"/>
      <c r="O1035" s="40"/>
      <c r="P1035" s="40"/>
      <c r="Q1035" s="40"/>
      <c r="R1035" s="40"/>
      <c r="S1035" s="40"/>
    </row>
    <row r="1036" spans="2:19" ht="14.25">
      <c r="B1036" s="40"/>
      <c r="C1036" s="40"/>
      <c r="D1036" s="40"/>
      <c r="E1036" s="40"/>
      <c r="F1036" s="40"/>
      <c r="G1036" s="40"/>
      <c r="H1036" s="40"/>
      <c r="I1036" s="40"/>
      <c r="J1036" s="40"/>
      <c r="K1036" s="40"/>
      <c r="L1036" s="40"/>
      <c r="M1036" s="40"/>
      <c r="N1036" s="40"/>
      <c r="O1036" s="40"/>
      <c r="P1036" s="40"/>
      <c r="Q1036" s="40"/>
      <c r="R1036" s="40"/>
      <c r="S1036" s="40"/>
    </row>
    <row r="1037" spans="2:19" ht="14.25">
      <c r="B1037" s="40"/>
      <c r="C1037" s="40"/>
      <c r="D1037" s="40"/>
      <c r="E1037" s="40"/>
      <c r="F1037" s="40"/>
      <c r="G1037" s="40"/>
      <c r="H1037" s="40"/>
      <c r="I1037" s="40"/>
      <c r="J1037" s="40"/>
      <c r="K1037" s="40"/>
      <c r="L1037" s="40"/>
      <c r="M1037" s="40"/>
      <c r="N1037" s="40"/>
      <c r="O1037" s="40"/>
      <c r="P1037" s="40"/>
      <c r="Q1037" s="40"/>
      <c r="R1037" s="40"/>
      <c r="S1037" s="40"/>
    </row>
    <row r="1038" spans="2:19" ht="14.25">
      <c r="B1038" s="40"/>
      <c r="C1038" s="40"/>
      <c r="D1038" s="40"/>
      <c r="E1038" s="40"/>
      <c r="F1038" s="40"/>
      <c r="G1038" s="40"/>
      <c r="H1038" s="40"/>
      <c r="I1038" s="40"/>
      <c r="J1038" s="40"/>
      <c r="K1038" s="40"/>
      <c r="L1038" s="40"/>
      <c r="M1038" s="40"/>
      <c r="N1038" s="40"/>
      <c r="O1038" s="40"/>
      <c r="P1038" s="40"/>
      <c r="Q1038" s="40"/>
      <c r="R1038" s="40"/>
      <c r="S1038" s="40"/>
    </row>
    <row r="1039" spans="2:19" ht="14.25">
      <c r="B1039" s="40"/>
      <c r="C1039" s="40"/>
      <c r="D1039" s="40"/>
      <c r="E1039" s="40"/>
      <c r="F1039" s="40"/>
      <c r="G1039" s="40"/>
      <c r="H1039" s="40"/>
      <c r="I1039" s="40"/>
      <c r="J1039" s="40"/>
      <c r="K1039" s="40"/>
      <c r="L1039" s="40"/>
      <c r="M1039" s="40"/>
      <c r="N1039" s="40"/>
      <c r="O1039" s="40"/>
      <c r="P1039" s="40"/>
      <c r="Q1039" s="40"/>
      <c r="R1039" s="40"/>
      <c r="S1039" s="40"/>
    </row>
    <row r="1040" spans="2:19" ht="14.25">
      <c r="B1040" s="40"/>
      <c r="C1040" s="40"/>
      <c r="D1040" s="40"/>
      <c r="E1040" s="40"/>
      <c r="F1040" s="40"/>
      <c r="G1040" s="40"/>
      <c r="H1040" s="40"/>
      <c r="I1040" s="40"/>
      <c r="J1040" s="40"/>
      <c r="K1040" s="40"/>
      <c r="L1040" s="40"/>
      <c r="M1040" s="40"/>
      <c r="N1040" s="40"/>
      <c r="O1040" s="40"/>
      <c r="P1040" s="40"/>
      <c r="Q1040" s="40"/>
      <c r="R1040" s="40"/>
      <c r="S1040" s="40"/>
    </row>
    <row r="1041" spans="2:19" ht="14.25">
      <c r="B1041" s="40"/>
      <c r="C1041" s="40"/>
      <c r="D1041" s="40"/>
      <c r="E1041" s="40"/>
      <c r="F1041" s="40"/>
      <c r="G1041" s="40"/>
      <c r="H1041" s="40"/>
      <c r="I1041" s="40"/>
      <c r="J1041" s="40"/>
      <c r="K1041" s="40"/>
      <c r="L1041" s="40"/>
      <c r="M1041" s="40"/>
      <c r="N1041" s="40"/>
      <c r="O1041" s="40"/>
      <c r="P1041" s="40"/>
      <c r="Q1041" s="40"/>
      <c r="R1041" s="40"/>
      <c r="S1041" s="40"/>
    </row>
    <row r="1042" spans="2:19" ht="14.25">
      <c r="B1042" s="40"/>
      <c r="C1042" s="40"/>
      <c r="D1042" s="40"/>
      <c r="E1042" s="40"/>
      <c r="F1042" s="40"/>
      <c r="G1042" s="40"/>
      <c r="H1042" s="40"/>
      <c r="I1042" s="40"/>
      <c r="J1042" s="40"/>
      <c r="K1042" s="40"/>
      <c r="L1042" s="40"/>
      <c r="M1042" s="40"/>
      <c r="N1042" s="40"/>
      <c r="O1042" s="40"/>
      <c r="P1042" s="40"/>
      <c r="Q1042" s="40"/>
      <c r="R1042" s="40"/>
      <c r="S1042" s="40"/>
    </row>
    <row r="1043" spans="2:19" ht="14.25">
      <c r="B1043" s="40"/>
      <c r="C1043" s="40"/>
      <c r="D1043" s="40"/>
      <c r="E1043" s="40"/>
      <c r="F1043" s="40"/>
      <c r="G1043" s="40"/>
      <c r="H1043" s="40"/>
      <c r="I1043" s="40"/>
      <c r="J1043" s="40"/>
      <c r="K1043" s="40"/>
      <c r="L1043" s="40"/>
      <c r="M1043" s="40"/>
      <c r="N1043" s="40"/>
      <c r="O1043" s="40"/>
      <c r="P1043" s="40"/>
      <c r="Q1043" s="40"/>
      <c r="R1043" s="40"/>
      <c r="S1043" s="40"/>
    </row>
    <row r="1044" spans="2:19" ht="14.25">
      <c r="B1044" s="40"/>
      <c r="C1044" s="40"/>
      <c r="D1044" s="40"/>
      <c r="E1044" s="40"/>
      <c r="F1044" s="40"/>
      <c r="G1044" s="40"/>
      <c r="H1044" s="40"/>
      <c r="I1044" s="40"/>
      <c r="J1044" s="40"/>
      <c r="K1044" s="40"/>
      <c r="L1044" s="40"/>
      <c r="M1044" s="40"/>
      <c r="N1044" s="40"/>
      <c r="O1044" s="40"/>
      <c r="P1044" s="40"/>
      <c r="Q1044" s="40"/>
      <c r="R1044" s="40"/>
      <c r="S1044" s="40"/>
    </row>
    <row r="1045" spans="2:19" ht="14.25">
      <c r="B1045" s="40"/>
      <c r="C1045" s="40"/>
      <c r="D1045" s="40"/>
      <c r="E1045" s="40"/>
      <c r="F1045" s="40"/>
      <c r="G1045" s="40"/>
      <c r="H1045" s="40"/>
      <c r="I1045" s="40"/>
      <c r="J1045" s="40"/>
      <c r="K1045" s="40"/>
      <c r="L1045" s="40"/>
      <c r="M1045" s="40"/>
      <c r="N1045" s="40"/>
      <c r="O1045" s="40"/>
      <c r="P1045" s="40"/>
      <c r="Q1045" s="40"/>
      <c r="R1045" s="40"/>
      <c r="S1045" s="40"/>
    </row>
    <row r="1046" spans="2:19" ht="14.25">
      <c r="B1046" s="40"/>
      <c r="C1046" s="40"/>
      <c r="D1046" s="40"/>
      <c r="E1046" s="40"/>
      <c r="F1046" s="40"/>
      <c r="G1046" s="40"/>
      <c r="H1046" s="40"/>
      <c r="I1046" s="40"/>
      <c r="J1046" s="40"/>
      <c r="K1046" s="40"/>
      <c r="L1046" s="40"/>
      <c r="M1046" s="40"/>
      <c r="N1046" s="40"/>
      <c r="O1046" s="40"/>
      <c r="P1046" s="40"/>
      <c r="Q1046" s="40"/>
      <c r="R1046" s="40"/>
      <c r="S1046" s="40"/>
    </row>
    <row r="1047" spans="2:19" ht="14.25">
      <c r="B1047" s="40"/>
      <c r="C1047" s="40"/>
      <c r="D1047" s="40"/>
      <c r="E1047" s="40"/>
      <c r="F1047" s="40"/>
      <c r="G1047" s="40"/>
      <c r="H1047" s="40"/>
      <c r="I1047" s="40"/>
      <c r="J1047" s="40"/>
      <c r="K1047" s="40"/>
      <c r="L1047" s="40"/>
      <c r="M1047" s="40"/>
      <c r="N1047" s="40"/>
      <c r="O1047" s="40"/>
      <c r="P1047" s="40"/>
      <c r="Q1047" s="40"/>
      <c r="R1047" s="40"/>
      <c r="S1047" s="40"/>
    </row>
    <row r="1048" spans="2:19" ht="14.25">
      <c r="B1048" s="40"/>
      <c r="C1048" s="40"/>
      <c r="D1048" s="40"/>
      <c r="E1048" s="40"/>
      <c r="F1048" s="40"/>
      <c r="G1048" s="40"/>
      <c r="H1048" s="40"/>
      <c r="I1048" s="40"/>
      <c r="J1048" s="40"/>
      <c r="K1048" s="40"/>
      <c r="L1048" s="40"/>
      <c r="M1048" s="40"/>
      <c r="N1048" s="40"/>
      <c r="O1048" s="40"/>
      <c r="P1048" s="40"/>
      <c r="Q1048" s="40"/>
      <c r="R1048" s="40"/>
      <c r="S1048" s="40"/>
    </row>
    <row r="1049" spans="2:19" ht="14.25">
      <c r="B1049" s="40"/>
      <c r="C1049" s="40"/>
      <c r="D1049" s="40"/>
      <c r="E1049" s="40"/>
      <c r="F1049" s="40"/>
      <c r="G1049" s="40"/>
      <c r="H1049" s="40"/>
      <c r="I1049" s="40"/>
      <c r="J1049" s="40"/>
      <c r="K1049" s="40"/>
      <c r="L1049" s="40"/>
      <c r="M1049" s="40"/>
      <c r="N1049" s="40"/>
      <c r="O1049" s="40"/>
      <c r="P1049" s="40"/>
      <c r="Q1049" s="40"/>
      <c r="R1049" s="40"/>
      <c r="S1049" s="40"/>
    </row>
    <row r="1050" spans="2:19" ht="14.25">
      <c r="B1050" s="40"/>
      <c r="C1050" s="40"/>
      <c r="D1050" s="40"/>
      <c r="E1050" s="40"/>
      <c r="F1050" s="40"/>
      <c r="G1050" s="40"/>
      <c r="H1050" s="40"/>
      <c r="I1050" s="40"/>
      <c r="J1050" s="40"/>
      <c r="K1050" s="40"/>
      <c r="L1050" s="40"/>
      <c r="M1050" s="40"/>
      <c r="N1050" s="40"/>
      <c r="O1050" s="40"/>
      <c r="P1050" s="40"/>
      <c r="Q1050" s="40"/>
      <c r="R1050" s="40"/>
      <c r="S1050" s="40"/>
    </row>
    <row r="1051" spans="2:19" ht="14.25">
      <c r="B1051" s="40"/>
      <c r="C1051" s="40"/>
      <c r="D1051" s="40"/>
      <c r="E1051" s="40"/>
      <c r="F1051" s="40"/>
      <c r="G1051" s="40"/>
      <c r="H1051" s="40"/>
      <c r="I1051" s="40"/>
      <c r="J1051" s="40"/>
      <c r="K1051" s="40"/>
      <c r="L1051" s="40"/>
      <c r="M1051" s="40"/>
      <c r="N1051" s="40"/>
      <c r="O1051" s="40"/>
      <c r="P1051" s="40"/>
      <c r="Q1051" s="40"/>
      <c r="R1051" s="40"/>
      <c r="S1051" s="40"/>
    </row>
    <row r="1052" spans="2:19" ht="14.25">
      <c r="B1052" s="40"/>
      <c r="C1052" s="40"/>
      <c r="D1052" s="40"/>
      <c r="E1052" s="40"/>
      <c r="F1052" s="40"/>
      <c r="G1052" s="40"/>
      <c r="H1052" s="40"/>
      <c r="I1052" s="40"/>
      <c r="J1052" s="40"/>
      <c r="K1052" s="40"/>
      <c r="L1052" s="40"/>
      <c r="M1052" s="40"/>
      <c r="N1052" s="40"/>
      <c r="O1052" s="40"/>
      <c r="P1052" s="40"/>
      <c r="Q1052" s="40"/>
      <c r="R1052" s="40"/>
      <c r="S1052" s="40"/>
    </row>
    <row r="1053" spans="2:19" ht="14.25">
      <c r="B1053" s="40"/>
      <c r="C1053" s="40"/>
      <c r="D1053" s="40"/>
      <c r="E1053" s="40"/>
      <c r="F1053" s="40"/>
      <c r="G1053" s="40"/>
      <c r="H1053" s="40"/>
      <c r="I1053" s="40"/>
      <c r="J1053" s="40"/>
      <c r="K1053" s="40"/>
      <c r="L1053" s="40"/>
      <c r="M1053" s="40"/>
      <c r="N1053" s="40"/>
      <c r="O1053" s="40"/>
      <c r="P1053" s="40"/>
      <c r="Q1053" s="40"/>
      <c r="R1053" s="40"/>
      <c r="S1053" s="40"/>
    </row>
    <row r="1054" spans="2:19" ht="14.25">
      <c r="B1054" s="40"/>
      <c r="C1054" s="40"/>
      <c r="D1054" s="40"/>
      <c r="E1054" s="40"/>
      <c r="F1054" s="40"/>
      <c r="G1054" s="40"/>
      <c r="H1054" s="40"/>
      <c r="I1054" s="40"/>
      <c r="J1054" s="40"/>
      <c r="K1054" s="40"/>
      <c r="L1054" s="40"/>
      <c r="M1054" s="40"/>
      <c r="N1054" s="40"/>
      <c r="O1054" s="40"/>
      <c r="P1054" s="40"/>
      <c r="Q1054" s="40"/>
      <c r="R1054" s="40"/>
      <c r="S1054" s="40"/>
    </row>
    <row r="1055" spans="2:19" ht="14.25">
      <c r="B1055" s="40"/>
      <c r="C1055" s="40"/>
      <c r="D1055" s="40"/>
      <c r="E1055" s="40"/>
      <c r="F1055" s="40"/>
      <c r="G1055" s="40"/>
      <c r="H1055" s="40"/>
      <c r="I1055" s="40"/>
      <c r="J1055" s="40"/>
      <c r="K1055" s="40"/>
      <c r="L1055" s="40"/>
      <c r="M1055" s="40"/>
      <c r="N1055" s="40"/>
      <c r="O1055" s="40"/>
      <c r="P1055" s="40"/>
      <c r="Q1055" s="40"/>
      <c r="R1055" s="40"/>
      <c r="S1055" s="40"/>
    </row>
    <row r="1056" spans="2:19" ht="14.25">
      <c r="B1056" s="40"/>
      <c r="C1056" s="40"/>
      <c r="D1056" s="40"/>
      <c r="E1056" s="40"/>
      <c r="F1056" s="40"/>
      <c r="G1056" s="40"/>
      <c r="H1056" s="40"/>
      <c r="I1056" s="40"/>
      <c r="J1056" s="40"/>
      <c r="K1056" s="40"/>
      <c r="L1056" s="40"/>
      <c r="M1056" s="40"/>
      <c r="N1056" s="40"/>
      <c r="O1056" s="40"/>
      <c r="P1056" s="40"/>
      <c r="Q1056" s="40"/>
      <c r="R1056" s="40"/>
      <c r="S1056" s="40"/>
    </row>
    <row r="1057" spans="2:19" ht="14.25">
      <c r="B1057" s="40"/>
      <c r="C1057" s="40"/>
      <c r="D1057" s="40"/>
      <c r="E1057" s="40"/>
      <c r="F1057" s="40"/>
      <c r="G1057" s="40"/>
      <c r="H1057" s="40"/>
      <c r="I1057" s="40"/>
      <c r="J1057" s="40"/>
      <c r="K1057" s="40"/>
      <c r="L1057" s="40"/>
      <c r="M1057" s="40"/>
      <c r="N1057" s="40"/>
      <c r="O1057" s="40"/>
      <c r="P1057" s="40"/>
      <c r="Q1057" s="40"/>
      <c r="R1057" s="40"/>
      <c r="S1057" s="40"/>
    </row>
    <row r="1058" spans="2:19" ht="14.25">
      <c r="B1058" s="40"/>
      <c r="C1058" s="40"/>
      <c r="D1058" s="40"/>
      <c r="E1058" s="40"/>
      <c r="F1058" s="40"/>
      <c r="G1058" s="40"/>
      <c r="H1058" s="40"/>
      <c r="I1058" s="40"/>
      <c r="J1058" s="40"/>
      <c r="K1058" s="40"/>
      <c r="L1058" s="40"/>
      <c r="M1058" s="40"/>
      <c r="N1058" s="40"/>
      <c r="O1058" s="40"/>
      <c r="P1058" s="40"/>
      <c r="Q1058" s="40"/>
      <c r="R1058" s="40"/>
      <c r="S1058" s="40"/>
    </row>
    <row r="1059" spans="2:19" ht="14.25">
      <c r="B1059" s="40"/>
      <c r="C1059" s="40"/>
      <c r="D1059" s="40"/>
      <c r="E1059" s="40"/>
      <c r="F1059" s="40"/>
      <c r="G1059" s="40"/>
      <c r="H1059" s="40"/>
      <c r="I1059" s="40"/>
      <c r="J1059" s="40"/>
      <c r="K1059" s="40"/>
      <c r="L1059" s="40"/>
      <c r="M1059" s="40"/>
      <c r="N1059" s="40"/>
      <c r="O1059" s="40"/>
      <c r="P1059" s="40"/>
      <c r="Q1059" s="40"/>
      <c r="R1059" s="40"/>
      <c r="S1059" s="40"/>
    </row>
    <row r="1060" spans="2:19" ht="14.25">
      <c r="B1060" s="40"/>
      <c r="C1060" s="40"/>
      <c r="D1060" s="40"/>
      <c r="E1060" s="40"/>
      <c r="F1060" s="40"/>
      <c r="G1060" s="40"/>
      <c r="H1060" s="40"/>
      <c r="I1060" s="40"/>
      <c r="J1060" s="40"/>
      <c r="K1060" s="40"/>
      <c r="L1060" s="40"/>
      <c r="M1060" s="40"/>
      <c r="N1060" s="40"/>
      <c r="O1060" s="40"/>
      <c r="P1060" s="40"/>
      <c r="Q1060" s="40"/>
      <c r="R1060" s="40"/>
      <c r="S1060" s="40"/>
    </row>
    <row r="1061" spans="2:19" ht="14.25">
      <c r="B1061" s="40"/>
      <c r="C1061" s="40"/>
      <c r="D1061" s="40"/>
      <c r="E1061" s="40"/>
      <c r="F1061" s="40"/>
      <c r="G1061" s="40"/>
      <c r="H1061" s="40"/>
      <c r="I1061" s="40"/>
      <c r="J1061" s="40"/>
      <c r="K1061" s="40"/>
      <c r="L1061" s="40"/>
      <c r="M1061" s="40"/>
      <c r="N1061" s="40"/>
      <c r="O1061" s="40"/>
      <c r="P1061" s="40"/>
      <c r="Q1061" s="40"/>
      <c r="R1061" s="40"/>
      <c r="S1061" s="40"/>
    </row>
    <row r="1062" spans="2:19" ht="14.25">
      <c r="B1062" s="40"/>
      <c r="C1062" s="40"/>
      <c r="D1062" s="40"/>
      <c r="E1062" s="40"/>
      <c r="F1062" s="40"/>
      <c r="G1062" s="40"/>
      <c r="H1062" s="40"/>
      <c r="I1062" s="40"/>
      <c r="J1062" s="40"/>
      <c r="K1062" s="40"/>
      <c r="L1062" s="40"/>
      <c r="M1062" s="40"/>
      <c r="N1062" s="40"/>
      <c r="O1062" s="40"/>
      <c r="P1062" s="40"/>
      <c r="Q1062" s="40"/>
      <c r="R1062" s="40"/>
      <c r="S1062" s="40"/>
    </row>
    <row r="1063" spans="2:19" ht="14.25">
      <c r="B1063" s="40"/>
      <c r="C1063" s="40"/>
      <c r="D1063" s="40"/>
      <c r="E1063" s="40"/>
      <c r="F1063" s="40"/>
      <c r="G1063" s="40"/>
      <c r="H1063" s="40"/>
      <c r="I1063" s="40"/>
      <c r="J1063" s="40"/>
      <c r="K1063" s="40"/>
      <c r="L1063" s="40"/>
      <c r="M1063" s="40"/>
      <c r="N1063" s="40"/>
      <c r="O1063" s="40"/>
      <c r="P1063" s="40"/>
      <c r="Q1063" s="40"/>
      <c r="R1063" s="40"/>
      <c r="S1063" s="40"/>
    </row>
    <row r="1064" spans="2:19" ht="14.25">
      <c r="B1064" s="40"/>
      <c r="C1064" s="40"/>
      <c r="D1064" s="40"/>
      <c r="E1064" s="40"/>
      <c r="F1064" s="40"/>
      <c r="G1064" s="40"/>
      <c r="H1064" s="40"/>
      <c r="I1064" s="40"/>
      <c r="J1064" s="40"/>
      <c r="K1064" s="40"/>
      <c r="L1064" s="40"/>
      <c r="M1064" s="40"/>
      <c r="N1064" s="40"/>
      <c r="O1064" s="40"/>
      <c r="P1064" s="40"/>
      <c r="Q1064" s="40"/>
      <c r="R1064" s="40"/>
      <c r="S1064" s="40"/>
    </row>
    <row r="1065" spans="2:19" ht="14.25">
      <c r="B1065" s="40"/>
      <c r="C1065" s="40"/>
      <c r="D1065" s="40"/>
      <c r="E1065" s="40"/>
      <c r="F1065" s="40"/>
      <c r="G1065" s="40"/>
      <c r="H1065" s="40"/>
      <c r="I1065" s="40"/>
      <c r="J1065" s="40"/>
      <c r="K1065" s="40"/>
      <c r="L1065" s="40"/>
      <c r="M1065" s="40"/>
      <c r="N1065" s="40"/>
      <c r="O1065" s="40"/>
      <c r="P1065" s="40"/>
      <c r="Q1065" s="40"/>
      <c r="R1065" s="40"/>
      <c r="S1065" s="40"/>
    </row>
    <row r="1066" spans="2:19" ht="14.25">
      <c r="B1066" s="40"/>
      <c r="C1066" s="40"/>
      <c r="D1066" s="40"/>
      <c r="E1066" s="40"/>
      <c r="F1066" s="40"/>
      <c r="G1066" s="40"/>
      <c r="H1066" s="40"/>
      <c r="I1066" s="40"/>
      <c r="J1066" s="40"/>
      <c r="K1066" s="40"/>
      <c r="L1066" s="40"/>
      <c r="M1066" s="40"/>
      <c r="N1066" s="40"/>
      <c r="O1066" s="40"/>
      <c r="P1066" s="40"/>
      <c r="Q1066" s="40"/>
      <c r="R1066" s="40"/>
      <c r="S1066" s="40"/>
    </row>
    <row r="1067" spans="2:19" ht="14.25">
      <c r="B1067" s="40"/>
      <c r="C1067" s="40"/>
      <c r="D1067" s="40"/>
      <c r="E1067" s="40"/>
      <c r="F1067" s="40"/>
      <c r="G1067" s="40"/>
      <c r="H1067" s="40"/>
      <c r="I1067" s="40"/>
      <c r="J1067" s="40"/>
      <c r="K1067" s="40"/>
      <c r="L1067" s="40"/>
      <c r="M1067" s="40"/>
      <c r="N1067" s="40"/>
      <c r="O1067" s="40"/>
      <c r="P1067" s="40"/>
      <c r="Q1067" s="40"/>
      <c r="R1067" s="40"/>
      <c r="S1067" s="40"/>
    </row>
    <row r="1068" spans="2:19" ht="14.25">
      <c r="B1068" s="40"/>
      <c r="C1068" s="40"/>
      <c r="D1068" s="40"/>
      <c r="E1068" s="40"/>
      <c r="F1068" s="40"/>
      <c r="G1068" s="40"/>
      <c r="H1068" s="40"/>
      <c r="I1068" s="40"/>
      <c r="J1068" s="40"/>
      <c r="K1068" s="40"/>
      <c r="L1068" s="40"/>
      <c r="M1068" s="40"/>
      <c r="N1068" s="40"/>
      <c r="O1068" s="40"/>
      <c r="P1068" s="40"/>
      <c r="Q1068" s="40"/>
      <c r="R1068" s="40"/>
      <c r="S1068" s="40"/>
    </row>
    <row r="1069" spans="2:19" ht="14.25">
      <c r="B1069" s="40"/>
      <c r="C1069" s="40"/>
      <c r="D1069" s="40"/>
      <c r="E1069" s="40"/>
      <c r="F1069" s="40"/>
      <c r="G1069" s="40"/>
      <c r="H1069" s="40"/>
      <c r="I1069" s="40"/>
      <c r="J1069" s="40"/>
      <c r="K1069" s="40"/>
      <c r="L1069" s="40"/>
      <c r="M1069" s="40"/>
      <c r="N1069" s="40"/>
      <c r="O1069" s="40"/>
      <c r="P1069" s="40"/>
      <c r="Q1069" s="40"/>
      <c r="R1069" s="40"/>
      <c r="S1069" s="40"/>
    </row>
    <row r="1070" spans="2:19" ht="14.25">
      <c r="B1070" s="40"/>
      <c r="C1070" s="40"/>
      <c r="D1070" s="40"/>
      <c r="E1070" s="40"/>
      <c r="F1070" s="40"/>
      <c r="G1070" s="40"/>
      <c r="H1070" s="40"/>
      <c r="I1070" s="40"/>
      <c r="J1070" s="40"/>
      <c r="K1070" s="40"/>
      <c r="L1070" s="40"/>
      <c r="M1070" s="40"/>
      <c r="N1070" s="40"/>
      <c r="O1070" s="40"/>
      <c r="P1070" s="40"/>
      <c r="Q1070" s="40"/>
      <c r="R1070" s="40"/>
      <c r="S1070" s="40"/>
    </row>
    <row r="1071" spans="2:19" ht="14.25">
      <c r="B1071" s="40"/>
      <c r="C1071" s="40"/>
      <c r="D1071" s="40"/>
      <c r="E1071" s="40"/>
      <c r="F1071" s="40"/>
      <c r="G1071" s="40"/>
      <c r="H1071" s="40"/>
      <c r="I1071" s="40"/>
      <c r="J1071" s="40"/>
      <c r="K1071" s="40"/>
      <c r="L1071" s="40"/>
      <c r="M1071" s="40"/>
      <c r="N1071" s="40"/>
      <c r="O1071" s="40"/>
      <c r="P1071" s="40"/>
      <c r="Q1071" s="40"/>
      <c r="R1071" s="40"/>
      <c r="S1071" s="40"/>
    </row>
    <row r="1072" spans="2:19" ht="14.25">
      <c r="B1072" s="40"/>
      <c r="C1072" s="40"/>
      <c r="D1072" s="40"/>
      <c r="E1072" s="40"/>
      <c r="F1072" s="40"/>
      <c r="G1072" s="40"/>
      <c r="H1072" s="40"/>
      <c r="I1072" s="40"/>
      <c r="J1072" s="40"/>
      <c r="K1072" s="40"/>
      <c r="L1072" s="40"/>
      <c r="M1072" s="40"/>
      <c r="N1072" s="40"/>
      <c r="O1072" s="40"/>
      <c r="P1072" s="40"/>
      <c r="Q1072" s="40"/>
      <c r="R1072" s="40"/>
      <c r="S1072" s="40"/>
    </row>
    <row r="1073" spans="2:19" ht="14.25">
      <c r="B1073" s="40"/>
      <c r="C1073" s="40"/>
      <c r="D1073" s="40"/>
      <c r="E1073" s="40"/>
      <c r="F1073" s="40"/>
      <c r="G1073" s="40"/>
      <c r="H1073" s="40"/>
      <c r="I1073" s="40"/>
      <c r="J1073" s="40"/>
      <c r="K1073" s="40"/>
      <c r="L1073" s="40"/>
      <c r="M1073" s="40"/>
      <c r="N1073" s="40"/>
      <c r="O1073" s="40"/>
      <c r="P1073" s="40"/>
      <c r="Q1073" s="40"/>
      <c r="R1073" s="40"/>
      <c r="S1073" s="40"/>
    </row>
    <row r="1074" spans="2:19" ht="14.25">
      <c r="B1074" s="40"/>
      <c r="C1074" s="40"/>
      <c r="D1074" s="40"/>
      <c r="E1074" s="40"/>
      <c r="F1074" s="40"/>
      <c r="G1074" s="40"/>
      <c r="H1074" s="40"/>
      <c r="I1074" s="40"/>
      <c r="J1074" s="40"/>
      <c r="K1074" s="40"/>
      <c r="L1074" s="40"/>
      <c r="M1074" s="40"/>
      <c r="N1074" s="40"/>
      <c r="O1074" s="40"/>
      <c r="P1074" s="40"/>
      <c r="Q1074" s="40"/>
      <c r="R1074" s="40"/>
      <c r="S1074" s="40"/>
    </row>
    <row r="1075" spans="2:19" ht="14.25">
      <c r="B1075" s="40"/>
      <c r="C1075" s="40"/>
      <c r="D1075" s="40"/>
      <c r="E1075" s="40"/>
      <c r="F1075" s="40"/>
      <c r="G1075" s="40"/>
      <c r="H1075" s="40"/>
      <c r="I1075" s="40"/>
      <c r="J1075" s="40"/>
      <c r="K1075" s="40"/>
      <c r="L1075" s="40"/>
      <c r="M1075" s="40"/>
      <c r="N1075" s="40"/>
      <c r="O1075" s="40"/>
      <c r="P1075" s="40"/>
      <c r="Q1075" s="40"/>
      <c r="R1075" s="40"/>
      <c r="S1075" s="40"/>
    </row>
    <row r="1076" spans="2:19" ht="14.25">
      <c r="B1076" s="40"/>
      <c r="C1076" s="40"/>
      <c r="D1076" s="40"/>
      <c r="E1076" s="40"/>
      <c r="F1076" s="40"/>
      <c r="G1076" s="40"/>
      <c r="H1076" s="40"/>
      <c r="I1076" s="40"/>
      <c r="J1076" s="40"/>
      <c r="K1076" s="40"/>
      <c r="L1076" s="40"/>
      <c r="M1076" s="40"/>
      <c r="N1076" s="40"/>
      <c r="O1076" s="40"/>
      <c r="P1076" s="40"/>
      <c r="Q1076" s="40"/>
      <c r="R1076" s="40"/>
      <c r="S1076" s="40"/>
    </row>
    <row r="1077" spans="2:19" ht="14.25">
      <c r="B1077" s="40"/>
      <c r="C1077" s="40"/>
      <c r="D1077" s="40"/>
      <c r="E1077" s="40"/>
      <c r="F1077" s="40"/>
      <c r="G1077" s="40"/>
      <c r="H1077" s="40"/>
      <c r="I1077" s="40"/>
      <c r="J1077" s="40"/>
      <c r="K1077" s="40"/>
      <c r="L1077" s="40"/>
      <c r="M1077" s="40"/>
      <c r="N1077" s="40"/>
      <c r="O1077" s="40"/>
      <c r="P1077" s="40"/>
      <c r="Q1077" s="40"/>
      <c r="R1077" s="40"/>
      <c r="S1077" s="40"/>
    </row>
    <row r="1078" spans="2:19" ht="14.25">
      <c r="B1078" s="40"/>
      <c r="C1078" s="40"/>
      <c r="D1078" s="40"/>
      <c r="E1078" s="40"/>
      <c r="F1078" s="40"/>
      <c r="G1078" s="40"/>
      <c r="H1078" s="40"/>
      <c r="I1078" s="40"/>
      <c r="J1078" s="40"/>
      <c r="K1078" s="40"/>
      <c r="L1078" s="40"/>
      <c r="M1078" s="40"/>
      <c r="N1078" s="40"/>
      <c r="O1078" s="40"/>
      <c r="P1078" s="40"/>
      <c r="Q1078" s="40"/>
      <c r="R1078" s="40"/>
      <c r="S1078" s="40"/>
    </row>
    <row r="1079" spans="2:19" ht="14.25">
      <c r="B1079" s="40"/>
      <c r="C1079" s="40"/>
      <c r="D1079" s="40"/>
      <c r="E1079" s="40"/>
      <c r="F1079" s="40"/>
      <c r="G1079" s="40"/>
      <c r="H1079" s="40"/>
      <c r="I1079" s="40"/>
      <c r="J1079" s="40"/>
      <c r="K1079" s="40"/>
      <c r="L1079" s="40"/>
      <c r="M1079" s="40"/>
      <c r="N1079" s="40"/>
      <c r="O1079" s="40"/>
      <c r="P1079" s="40"/>
      <c r="Q1079" s="40"/>
      <c r="R1079" s="40"/>
      <c r="S1079" s="40"/>
    </row>
    <row r="1080" spans="2:19" ht="14.25">
      <c r="B1080" s="40"/>
      <c r="C1080" s="40"/>
      <c r="D1080" s="40"/>
      <c r="E1080" s="40"/>
      <c r="F1080" s="40"/>
      <c r="G1080" s="40"/>
      <c r="H1080" s="40"/>
      <c r="I1080" s="40"/>
      <c r="J1080" s="40"/>
      <c r="K1080" s="40"/>
      <c r="L1080" s="40"/>
      <c r="M1080" s="40"/>
      <c r="N1080" s="40"/>
      <c r="O1080" s="40"/>
      <c r="P1080" s="40"/>
      <c r="Q1080" s="40"/>
      <c r="R1080" s="40"/>
      <c r="S1080" s="40"/>
    </row>
    <row r="1081" spans="2:19" ht="14.25">
      <c r="B1081" s="40"/>
      <c r="C1081" s="40"/>
      <c r="D1081" s="40"/>
      <c r="E1081" s="40"/>
      <c r="F1081" s="40"/>
      <c r="G1081" s="40"/>
      <c r="H1081" s="40"/>
      <c r="I1081" s="40"/>
      <c r="J1081" s="40"/>
      <c r="K1081" s="40"/>
      <c r="L1081" s="40"/>
      <c r="M1081" s="40"/>
      <c r="N1081" s="40"/>
      <c r="O1081" s="40"/>
      <c r="P1081" s="40"/>
      <c r="Q1081" s="40"/>
      <c r="R1081" s="40"/>
      <c r="S1081" s="40"/>
    </row>
    <row r="1082" spans="2:19" ht="14.25">
      <c r="B1082" s="40"/>
      <c r="C1082" s="40"/>
      <c r="D1082" s="40"/>
      <c r="E1082" s="40"/>
      <c r="F1082" s="40"/>
      <c r="G1082" s="40"/>
      <c r="H1082" s="40"/>
      <c r="I1082" s="40"/>
      <c r="J1082" s="40"/>
      <c r="K1082" s="40"/>
      <c r="L1082" s="40"/>
      <c r="M1082" s="40"/>
      <c r="N1082" s="40"/>
      <c r="O1082" s="40"/>
      <c r="P1082" s="40"/>
      <c r="Q1082" s="40"/>
      <c r="R1082" s="40"/>
      <c r="S1082" s="40"/>
    </row>
    <row r="1083" spans="2:19" ht="14.25">
      <c r="B1083" s="40"/>
      <c r="C1083" s="40"/>
      <c r="D1083" s="40"/>
      <c r="E1083" s="40"/>
      <c r="F1083" s="40"/>
      <c r="G1083" s="40"/>
      <c r="H1083" s="40"/>
      <c r="I1083" s="40"/>
      <c r="J1083" s="40"/>
      <c r="K1083" s="40"/>
      <c r="L1083" s="40"/>
      <c r="M1083" s="40"/>
      <c r="N1083" s="40"/>
      <c r="O1083" s="40"/>
      <c r="P1083" s="40"/>
      <c r="Q1083" s="40"/>
      <c r="R1083" s="40"/>
      <c r="S1083" s="40"/>
    </row>
    <row r="1084" spans="2:19" ht="14.25">
      <c r="B1084" s="40"/>
      <c r="C1084" s="40"/>
      <c r="D1084" s="40"/>
      <c r="E1084" s="40"/>
      <c r="F1084" s="40"/>
      <c r="G1084" s="40"/>
      <c r="H1084" s="40"/>
      <c r="I1084" s="40"/>
      <c r="J1084" s="40"/>
      <c r="K1084" s="40"/>
      <c r="L1084" s="40"/>
      <c r="M1084" s="40"/>
      <c r="N1084" s="40"/>
      <c r="O1084" s="40"/>
      <c r="P1084" s="40"/>
      <c r="Q1084" s="40"/>
      <c r="R1084" s="40"/>
      <c r="S1084" s="40"/>
    </row>
    <row r="1085" spans="2:19" ht="14.25">
      <c r="B1085" s="40"/>
      <c r="C1085" s="40"/>
      <c r="D1085" s="40"/>
      <c r="E1085" s="40"/>
      <c r="F1085" s="40"/>
      <c r="G1085" s="40"/>
      <c r="H1085" s="40"/>
      <c r="I1085" s="40"/>
      <c r="J1085" s="40"/>
      <c r="K1085" s="40"/>
      <c r="L1085" s="40"/>
      <c r="M1085" s="40"/>
      <c r="N1085" s="40"/>
      <c r="O1085" s="40"/>
      <c r="P1085" s="40"/>
      <c r="Q1085" s="40"/>
      <c r="R1085" s="40"/>
      <c r="S1085" s="40"/>
    </row>
    <row r="1086" spans="2:19" ht="14.25">
      <c r="B1086" s="40"/>
      <c r="C1086" s="40"/>
      <c r="D1086" s="40"/>
      <c r="E1086" s="40"/>
      <c r="F1086" s="40"/>
      <c r="G1086" s="40"/>
      <c r="H1086" s="40"/>
      <c r="I1086" s="40"/>
      <c r="J1086" s="40"/>
      <c r="K1086" s="40"/>
      <c r="L1086" s="40"/>
      <c r="M1086" s="40"/>
      <c r="N1086" s="40"/>
      <c r="O1086" s="40"/>
      <c r="P1086" s="40"/>
      <c r="Q1086" s="40"/>
      <c r="R1086" s="40"/>
      <c r="S1086" s="40"/>
    </row>
    <row r="1087" spans="2:19" ht="14.25">
      <c r="B1087" s="40"/>
      <c r="C1087" s="40"/>
      <c r="D1087" s="40"/>
      <c r="E1087" s="40"/>
      <c r="F1087" s="40"/>
      <c r="G1087" s="40"/>
      <c r="H1087" s="40"/>
      <c r="I1087" s="40"/>
      <c r="J1087" s="40"/>
      <c r="K1087" s="40"/>
      <c r="L1087" s="40"/>
      <c r="M1087" s="40"/>
      <c r="N1087" s="40"/>
      <c r="O1087" s="40"/>
      <c r="P1087" s="40"/>
      <c r="Q1087" s="40"/>
      <c r="R1087" s="40"/>
      <c r="S1087" s="40"/>
    </row>
    <row r="1088" spans="2:19" ht="14.25">
      <c r="B1088" s="40"/>
      <c r="C1088" s="40"/>
      <c r="D1088" s="40"/>
      <c r="E1088" s="40"/>
      <c r="F1088" s="40"/>
      <c r="G1088" s="40"/>
      <c r="H1088" s="40"/>
      <c r="I1088" s="40"/>
      <c r="J1088" s="40"/>
      <c r="K1088" s="40"/>
      <c r="L1088" s="40"/>
      <c r="M1088" s="40"/>
      <c r="N1088" s="40"/>
      <c r="O1088" s="40"/>
      <c r="P1088" s="40"/>
      <c r="Q1088" s="40"/>
      <c r="R1088" s="40"/>
      <c r="S1088" s="40"/>
    </row>
    <row r="1089" spans="2:19" ht="14.25">
      <c r="B1089" s="40"/>
      <c r="C1089" s="40"/>
      <c r="D1089" s="40"/>
      <c r="E1089" s="40"/>
      <c r="F1089" s="40"/>
      <c r="G1089" s="40"/>
      <c r="H1089" s="40"/>
      <c r="I1089" s="40"/>
      <c r="J1089" s="40"/>
      <c r="K1089" s="40"/>
      <c r="L1089" s="40"/>
      <c r="M1089" s="40"/>
      <c r="N1089" s="40"/>
      <c r="O1089" s="40"/>
      <c r="P1089" s="40"/>
      <c r="Q1089" s="40"/>
      <c r="R1089" s="40"/>
      <c r="S1089" s="40"/>
    </row>
    <row r="1090" spans="2:19" ht="14.25">
      <c r="B1090" s="40"/>
      <c r="C1090" s="40"/>
      <c r="D1090" s="40"/>
      <c r="E1090" s="40"/>
      <c r="F1090" s="40"/>
      <c r="G1090" s="40"/>
      <c r="H1090" s="40"/>
      <c r="I1090" s="40"/>
      <c r="J1090" s="40"/>
      <c r="K1090" s="40"/>
      <c r="L1090" s="40"/>
      <c r="M1090" s="40"/>
      <c r="N1090" s="40"/>
      <c r="O1090" s="40"/>
      <c r="P1090" s="40"/>
      <c r="Q1090" s="40"/>
      <c r="R1090" s="40"/>
      <c r="S1090" s="40"/>
    </row>
    <row r="1091" spans="2:19" ht="14.25">
      <c r="B1091" s="40"/>
      <c r="C1091" s="40"/>
      <c r="D1091" s="40"/>
      <c r="E1091" s="40"/>
      <c r="F1091" s="40"/>
      <c r="G1091" s="40"/>
      <c r="H1091" s="40"/>
      <c r="I1091" s="40"/>
      <c r="J1091" s="40"/>
      <c r="K1091" s="40"/>
      <c r="L1091" s="40"/>
      <c r="M1091" s="40"/>
      <c r="N1091" s="40"/>
      <c r="O1091" s="40"/>
      <c r="P1091" s="40"/>
      <c r="Q1091" s="40"/>
      <c r="R1091" s="40"/>
      <c r="S1091" s="40"/>
    </row>
    <row r="1092" spans="2:19" ht="14.25">
      <c r="B1092" s="40"/>
      <c r="C1092" s="40"/>
      <c r="D1092" s="40"/>
      <c r="E1092" s="40"/>
      <c r="F1092" s="40"/>
      <c r="G1092" s="40"/>
      <c r="H1092" s="40"/>
      <c r="I1092" s="40"/>
      <c r="J1092" s="40"/>
      <c r="K1092" s="40"/>
      <c r="L1092" s="40"/>
      <c r="M1092" s="40"/>
      <c r="N1092" s="40"/>
      <c r="O1092" s="40"/>
      <c r="P1092" s="40"/>
      <c r="Q1092" s="40"/>
      <c r="R1092" s="40"/>
      <c r="S1092" s="40"/>
    </row>
    <row r="1093" spans="2:19" ht="14.25">
      <c r="B1093" s="40"/>
      <c r="C1093" s="40"/>
      <c r="D1093" s="40"/>
      <c r="E1093" s="40"/>
      <c r="F1093" s="40"/>
      <c r="G1093" s="40"/>
      <c r="H1093" s="40"/>
      <c r="I1093" s="40"/>
      <c r="J1093" s="40"/>
      <c r="K1093" s="40"/>
      <c r="L1093" s="40"/>
      <c r="M1093" s="40"/>
      <c r="N1093" s="40"/>
      <c r="O1093" s="40"/>
      <c r="P1093" s="40"/>
      <c r="Q1093" s="40"/>
      <c r="R1093" s="40"/>
      <c r="S1093" s="40"/>
    </row>
    <row r="1094" spans="2:19" ht="14.25">
      <c r="B1094" s="40"/>
      <c r="C1094" s="40"/>
      <c r="D1094" s="40"/>
      <c r="E1094" s="40"/>
      <c r="F1094" s="40"/>
      <c r="G1094" s="40"/>
      <c r="H1094" s="40"/>
      <c r="I1094" s="40"/>
      <c r="J1094" s="40"/>
      <c r="K1094" s="40"/>
      <c r="L1094" s="40"/>
      <c r="M1094" s="40"/>
      <c r="N1094" s="40"/>
      <c r="O1094" s="40"/>
      <c r="P1094" s="40"/>
      <c r="Q1094" s="40"/>
      <c r="R1094" s="40"/>
      <c r="S1094" s="40"/>
    </row>
    <row r="1095" spans="2:19" ht="14.25">
      <c r="B1095" s="40"/>
      <c r="C1095" s="40"/>
      <c r="D1095" s="40"/>
      <c r="E1095" s="40"/>
      <c r="F1095" s="40"/>
      <c r="G1095" s="40"/>
      <c r="H1095" s="40"/>
      <c r="I1095" s="40"/>
      <c r="J1095" s="40"/>
      <c r="K1095" s="40"/>
      <c r="L1095" s="40"/>
      <c r="M1095" s="40"/>
      <c r="N1095" s="40"/>
      <c r="O1095" s="40"/>
      <c r="P1095" s="40"/>
      <c r="Q1095" s="40"/>
      <c r="R1095" s="40"/>
      <c r="S1095" s="40"/>
    </row>
    <row r="1096" spans="2:19" ht="14.25">
      <c r="B1096" s="40"/>
      <c r="C1096" s="40"/>
      <c r="D1096" s="40"/>
      <c r="E1096" s="40"/>
      <c r="F1096" s="40"/>
      <c r="G1096" s="40"/>
      <c r="H1096" s="40"/>
      <c r="I1096" s="40"/>
      <c r="J1096" s="40"/>
      <c r="K1096" s="40"/>
      <c r="L1096" s="40"/>
      <c r="M1096" s="40"/>
      <c r="N1096" s="40"/>
      <c r="O1096" s="40"/>
      <c r="P1096" s="40"/>
      <c r="Q1096" s="40"/>
      <c r="R1096" s="40"/>
      <c r="S1096" s="40"/>
    </row>
    <row r="1097" spans="2:19" ht="14.25">
      <c r="B1097" s="40"/>
      <c r="C1097" s="40"/>
      <c r="D1097" s="40"/>
      <c r="E1097" s="40"/>
      <c r="F1097" s="40"/>
      <c r="G1097" s="40"/>
      <c r="H1097" s="40"/>
      <c r="I1097" s="40"/>
      <c r="J1097" s="40"/>
      <c r="K1097" s="40"/>
      <c r="L1097" s="40"/>
      <c r="M1097" s="40"/>
      <c r="N1097" s="40"/>
      <c r="O1097" s="40"/>
      <c r="P1097" s="40"/>
      <c r="Q1097" s="40"/>
      <c r="R1097" s="40"/>
      <c r="S1097" s="40"/>
    </row>
    <row r="1098" spans="2:19" ht="14.25">
      <c r="B1098" s="40"/>
      <c r="C1098" s="40"/>
      <c r="D1098" s="40"/>
      <c r="E1098" s="40"/>
      <c r="F1098" s="40"/>
      <c r="G1098" s="40"/>
      <c r="H1098" s="40"/>
      <c r="I1098" s="40"/>
      <c r="J1098" s="40"/>
      <c r="K1098" s="40"/>
      <c r="L1098" s="40"/>
      <c r="M1098" s="40"/>
      <c r="N1098" s="40"/>
      <c r="O1098" s="40"/>
      <c r="P1098" s="40"/>
      <c r="Q1098" s="40"/>
      <c r="R1098" s="40"/>
      <c r="S1098" s="40"/>
    </row>
    <row r="1099" spans="2:19" ht="14.25">
      <c r="B1099" s="40"/>
      <c r="C1099" s="40"/>
      <c r="D1099" s="40"/>
      <c r="E1099" s="40"/>
      <c r="F1099" s="40"/>
      <c r="G1099" s="40"/>
      <c r="H1099" s="40"/>
      <c r="I1099" s="40"/>
      <c r="J1099" s="40"/>
      <c r="K1099" s="40"/>
      <c r="L1099" s="40"/>
      <c r="M1099" s="40"/>
      <c r="N1099" s="40"/>
      <c r="O1099" s="40"/>
      <c r="P1099" s="40"/>
      <c r="Q1099" s="40"/>
      <c r="R1099" s="40"/>
      <c r="S1099" s="40"/>
    </row>
    <row r="1100" spans="2:19" ht="14.25">
      <c r="B1100" s="40"/>
      <c r="C1100" s="40"/>
      <c r="D1100" s="40"/>
      <c r="E1100" s="40"/>
      <c r="F1100" s="40"/>
      <c r="G1100" s="40"/>
      <c r="H1100" s="40"/>
      <c r="I1100" s="40"/>
      <c r="J1100" s="40"/>
      <c r="K1100" s="40"/>
      <c r="L1100" s="40"/>
      <c r="M1100" s="40"/>
      <c r="N1100" s="40"/>
      <c r="O1100" s="40"/>
      <c r="P1100" s="40"/>
      <c r="Q1100" s="40"/>
      <c r="R1100" s="40"/>
      <c r="S1100" s="40"/>
    </row>
    <row r="1101" spans="2:19" ht="14.25">
      <c r="B1101" s="40"/>
      <c r="C1101" s="40"/>
      <c r="D1101" s="40"/>
      <c r="E1101" s="40"/>
      <c r="F1101" s="40"/>
      <c r="G1101" s="40"/>
      <c r="H1101" s="40"/>
      <c r="I1101" s="40"/>
      <c r="J1101" s="40"/>
      <c r="K1101" s="40"/>
      <c r="L1101" s="40"/>
      <c r="M1101" s="40"/>
      <c r="N1101" s="40"/>
      <c r="O1101" s="40"/>
      <c r="P1101" s="40"/>
      <c r="Q1101" s="40"/>
      <c r="R1101" s="40"/>
      <c r="S1101" s="40"/>
    </row>
    <row r="1102" spans="2:19" ht="14.25">
      <c r="B1102" s="40"/>
      <c r="C1102" s="40"/>
      <c r="D1102" s="40"/>
      <c r="E1102" s="40"/>
      <c r="F1102" s="40"/>
      <c r="G1102" s="40"/>
      <c r="H1102" s="40"/>
      <c r="I1102" s="40"/>
      <c r="J1102" s="40"/>
      <c r="K1102" s="40"/>
      <c r="L1102" s="40"/>
      <c r="M1102" s="40"/>
      <c r="N1102" s="40"/>
      <c r="O1102" s="40"/>
      <c r="P1102" s="40"/>
      <c r="Q1102" s="40"/>
      <c r="R1102" s="40"/>
      <c r="S1102" s="40"/>
    </row>
    <row r="1103" spans="2:19" ht="14.25">
      <c r="B1103" s="40"/>
      <c r="C1103" s="40"/>
      <c r="D1103" s="40"/>
      <c r="E1103" s="40"/>
      <c r="F1103" s="40"/>
      <c r="G1103" s="40"/>
      <c r="H1103" s="40"/>
      <c r="I1103" s="40"/>
      <c r="J1103" s="40"/>
      <c r="K1103" s="40"/>
      <c r="L1103" s="40"/>
      <c r="M1103" s="40"/>
      <c r="N1103" s="40"/>
      <c r="O1103" s="40"/>
      <c r="P1103" s="40"/>
      <c r="Q1103" s="40"/>
      <c r="R1103" s="40"/>
      <c r="S1103" s="40"/>
    </row>
    <row r="1104" spans="2:19" ht="14.25">
      <c r="B1104" s="40"/>
      <c r="C1104" s="40"/>
      <c r="D1104" s="40"/>
      <c r="E1104" s="40"/>
      <c r="F1104" s="40"/>
      <c r="G1104" s="40"/>
      <c r="H1104" s="40"/>
      <c r="I1104" s="40"/>
      <c r="J1104" s="40"/>
      <c r="K1104" s="40"/>
      <c r="L1104" s="40"/>
      <c r="M1104" s="40"/>
      <c r="N1104" s="40"/>
      <c r="O1104" s="40"/>
      <c r="P1104" s="40"/>
      <c r="Q1104" s="40"/>
      <c r="R1104" s="40"/>
      <c r="S1104" s="40"/>
    </row>
    <row r="1105" spans="2:19" ht="14.25">
      <c r="B1105" s="40"/>
      <c r="C1105" s="40"/>
      <c r="D1105" s="40"/>
      <c r="E1105" s="40"/>
      <c r="F1105" s="40"/>
      <c r="G1105" s="40"/>
      <c r="H1105" s="40"/>
      <c r="I1105" s="40"/>
      <c r="J1105" s="40"/>
      <c r="K1105" s="40"/>
      <c r="L1105" s="40"/>
      <c r="M1105" s="40"/>
      <c r="N1105" s="40"/>
      <c r="O1105" s="40"/>
      <c r="P1105" s="40"/>
      <c r="Q1105" s="40"/>
      <c r="R1105" s="40"/>
      <c r="S1105" s="40"/>
    </row>
    <row r="1106" spans="2:19" ht="14.25">
      <c r="B1106" s="40"/>
      <c r="C1106" s="40"/>
      <c r="D1106" s="40"/>
      <c r="E1106" s="40"/>
      <c r="F1106" s="40"/>
      <c r="G1106" s="40"/>
      <c r="H1106" s="40"/>
      <c r="I1106" s="40"/>
      <c r="J1106" s="40"/>
      <c r="K1106" s="40"/>
      <c r="L1106" s="40"/>
      <c r="M1106" s="40"/>
      <c r="N1106" s="40"/>
      <c r="O1106" s="40"/>
      <c r="P1106" s="40"/>
      <c r="Q1106" s="40"/>
      <c r="R1106" s="40"/>
      <c r="S1106" s="40"/>
    </row>
    <row r="1107" spans="2:19" ht="14.25">
      <c r="B1107" s="40"/>
      <c r="C1107" s="40"/>
      <c r="D1107" s="40"/>
      <c r="E1107" s="40"/>
      <c r="F1107" s="40"/>
      <c r="G1107" s="40"/>
      <c r="H1107" s="40"/>
      <c r="I1107" s="40"/>
      <c r="J1107" s="40"/>
      <c r="K1107" s="40"/>
      <c r="L1107" s="40"/>
      <c r="M1107" s="40"/>
      <c r="N1107" s="40"/>
      <c r="O1107" s="40"/>
      <c r="P1107" s="40"/>
      <c r="Q1107" s="40"/>
      <c r="R1107" s="40"/>
      <c r="S1107" s="40"/>
    </row>
    <row r="1108" spans="2:19" ht="14.25">
      <c r="B1108" s="40"/>
      <c r="C1108" s="40"/>
      <c r="D1108" s="40"/>
      <c r="E1108" s="40"/>
      <c r="F1108" s="40"/>
      <c r="G1108" s="40"/>
      <c r="H1108" s="40"/>
      <c r="I1108" s="40"/>
      <c r="J1108" s="40"/>
      <c r="K1108" s="40"/>
      <c r="L1108" s="40"/>
      <c r="M1108" s="40"/>
      <c r="N1108" s="40"/>
      <c r="O1108" s="40"/>
      <c r="P1108" s="40"/>
      <c r="Q1108" s="40"/>
      <c r="R1108" s="40"/>
      <c r="S1108" s="40"/>
    </row>
    <row r="1109" spans="2:19" ht="14.25">
      <c r="B1109" s="40"/>
      <c r="C1109" s="40"/>
      <c r="D1109" s="40"/>
      <c r="E1109" s="40"/>
      <c r="F1109" s="40"/>
      <c r="G1109" s="40"/>
      <c r="H1109" s="40"/>
      <c r="I1109" s="40"/>
      <c r="J1109" s="40"/>
      <c r="K1109" s="40"/>
      <c r="L1109" s="40"/>
      <c r="M1109" s="40"/>
      <c r="N1109" s="40"/>
      <c r="O1109" s="40"/>
      <c r="P1109" s="40"/>
      <c r="Q1109" s="40"/>
      <c r="R1109" s="40"/>
      <c r="S1109" s="40"/>
    </row>
    <row r="1110" spans="2:19" ht="14.25">
      <c r="B1110" s="40"/>
      <c r="C1110" s="40"/>
      <c r="D1110" s="40"/>
      <c r="E1110" s="40"/>
      <c r="F1110" s="40"/>
      <c r="G1110" s="40"/>
      <c r="H1110" s="40"/>
      <c r="I1110" s="40"/>
      <c r="J1110" s="40"/>
      <c r="K1110" s="40"/>
      <c r="L1110" s="40"/>
      <c r="M1110" s="40"/>
      <c r="N1110" s="40"/>
      <c r="O1110" s="40"/>
      <c r="P1110" s="40"/>
      <c r="Q1110" s="40"/>
      <c r="R1110" s="40"/>
      <c r="S1110" s="40"/>
    </row>
    <row r="1111" spans="2:19" ht="14.25">
      <c r="B1111" s="40"/>
      <c r="C1111" s="40"/>
      <c r="D1111" s="40"/>
      <c r="E1111" s="40"/>
      <c r="F1111" s="40"/>
      <c r="G1111" s="40"/>
      <c r="H1111" s="40"/>
      <c r="I1111" s="40"/>
      <c r="J1111" s="40"/>
      <c r="K1111" s="40"/>
      <c r="L1111" s="40"/>
      <c r="M1111" s="40"/>
      <c r="N1111" s="40"/>
      <c r="O1111" s="40"/>
      <c r="P1111" s="40"/>
      <c r="Q1111" s="40"/>
      <c r="R1111" s="40"/>
      <c r="S1111" s="40"/>
    </row>
    <row r="1112" spans="2:19" ht="14.25">
      <c r="B1112" s="40"/>
      <c r="C1112" s="40"/>
      <c r="D1112" s="40"/>
      <c r="E1112" s="40"/>
      <c r="F1112" s="40"/>
      <c r="G1112" s="40"/>
      <c r="H1112" s="40"/>
      <c r="I1112" s="40"/>
      <c r="J1112" s="40"/>
      <c r="K1112" s="40"/>
      <c r="L1112" s="40"/>
      <c r="M1112" s="40"/>
      <c r="N1112" s="40"/>
      <c r="O1112" s="40"/>
      <c r="P1112" s="40"/>
      <c r="Q1112" s="40"/>
      <c r="R1112" s="40"/>
      <c r="S1112" s="40"/>
    </row>
    <row r="1113" spans="2:19" ht="14.25">
      <c r="B1113" s="40"/>
      <c r="C1113" s="40"/>
      <c r="D1113" s="40"/>
      <c r="E1113" s="40"/>
      <c r="F1113" s="40"/>
      <c r="G1113" s="40"/>
      <c r="H1113" s="40"/>
      <c r="I1113" s="40"/>
      <c r="J1113" s="40"/>
      <c r="K1113" s="40"/>
      <c r="L1113" s="40"/>
      <c r="M1113" s="40"/>
      <c r="N1113" s="40"/>
      <c r="O1113" s="40"/>
      <c r="P1113" s="40"/>
      <c r="Q1113" s="40"/>
      <c r="R1113" s="40"/>
      <c r="S1113" s="40"/>
    </row>
    <row r="1114" spans="2:19" ht="14.25">
      <c r="B1114" s="40"/>
      <c r="C1114" s="40"/>
      <c r="D1114" s="40"/>
      <c r="E1114" s="40"/>
      <c r="F1114" s="40"/>
      <c r="G1114" s="40"/>
      <c r="H1114" s="40"/>
      <c r="I1114" s="40"/>
      <c r="J1114" s="40"/>
      <c r="K1114" s="40"/>
      <c r="L1114" s="40"/>
      <c r="M1114" s="40"/>
      <c r="N1114" s="40"/>
      <c r="O1114" s="40"/>
      <c r="P1114" s="40"/>
      <c r="Q1114" s="40"/>
      <c r="R1114" s="40"/>
      <c r="S1114" s="40"/>
    </row>
    <row r="1115" spans="2:19" ht="14.25">
      <c r="B1115" s="40"/>
      <c r="C1115" s="40"/>
      <c r="D1115" s="40"/>
      <c r="E1115" s="40"/>
      <c r="F1115" s="40"/>
      <c r="G1115" s="40"/>
      <c r="H1115" s="40"/>
      <c r="I1115" s="40"/>
      <c r="J1115" s="40"/>
      <c r="K1115" s="40"/>
      <c r="L1115" s="40"/>
      <c r="M1115" s="40"/>
      <c r="N1115" s="40"/>
      <c r="O1115" s="40"/>
      <c r="P1115" s="40"/>
      <c r="Q1115" s="40"/>
      <c r="R1115" s="40"/>
      <c r="S1115" s="40"/>
    </row>
    <row r="1116" spans="2:19" ht="14.25">
      <c r="B1116" s="40"/>
      <c r="C1116" s="40"/>
      <c r="D1116" s="40"/>
      <c r="E1116" s="40"/>
      <c r="F1116" s="40"/>
      <c r="G1116" s="40"/>
      <c r="H1116" s="40"/>
      <c r="I1116" s="40"/>
      <c r="J1116" s="40"/>
      <c r="K1116" s="40"/>
      <c r="L1116" s="40"/>
      <c r="M1116" s="40"/>
      <c r="N1116" s="40"/>
      <c r="O1116" s="40"/>
      <c r="P1116" s="40"/>
      <c r="Q1116" s="40"/>
      <c r="R1116" s="40"/>
      <c r="S1116" s="40"/>
    </row>
    <row r="1117" spans="2:19" ht="14.25">
      <c r="B1117" s="40"/>
      <c r="C1117" s="40"/>
      <c r="D1117" s="40"/>
      <c r="E1117" s="40"/>
      <c r="F1117" s="40"/>
      <c r="G1117" s="40"/>
      <c r="H1117" s="40"/>
      <c r="I1117" s="40"/>
      <c r="J1117" s="40"/>
      <c r="K1117" s="40"/>
      <c r="L1117" s="40"/>
      <c r="M1117" s="40"/>
      <c r="N1117" s="40"/>
      <c r="O1117" s="40"/>
      <c r="P1117" s="40"/>
      <c r="Q1117" s="40"/>
      <c r="R1117" s="40"/>
      <c r="S1117" s="40"/>
    </row>
    <row r="1118" spans="2:19" ht="14.25">
      <c r="B1118" s="40"/>
      <c r="C1118" s="40"/>
      <c r="D1118" s="40"/>
      <c r="E1118" s="40"/>
      <c r="F1118" s="40"/>
      <c r="G1118" s="40"/>
      <c r="H1118" s="40"/>
      <c r="I1118" s="40"/>
      <c r="J1118" s="40"/>
      <c r="K1118" s="40"/>
      <c r="L1118" s="40"/>
      <c r="M1118" s="40"/>
      <c r="N1118" s="40"/>
      <c r="O1118" s="40"/>
      <c r="P1118" s="40"/>
      <c r="Q1118" s="40"/>
      <c r="R1118" s="40"/>
      <c r="S1118" s="40"/>
    </row>
    <row r="1119" spans="2:19" ht="14.25">
      <c r="B1119" s="40"/>
      <c r="C1119" s="40"/>
      <c r="D1119" s="40"/>
      <c r="E1119" s="40"/>
      <c r="F1119" s="40"/>
      <c r="G1119" s="40"/>
      <c r="H1119" s="40"/>
      <c r="I1119" s="40"/>
      <c r="J1119" s="40"/>
      <c r="K1119" s="40"/>
      <c r="L1119" s="40"/>
      <c r="M1119" s="40"/>
      <c r="N1119" s="40"/>
      <c r="O1119" s="40"/>
      <c r="P1119" s="40"/>
      <c r="Q1119" s="40"/>
      <c r="R1119" s="40"/>
      <c r="S1119" s="40"/>
    </row>
    <row r="1120" spans="2:19" ht="14.25">
      <c r="B1120" s="40"/>
      <c r="C1120" s="40"/>
      <c r="D1120" s="40"/>
      <c r="E1120" s="40"/>
      <c r="F1120" s="40"/>
      <c r="G1120" s="40"/>
      <c r="H1120" s="40"/>
      <c r="I1120" s="40"/>
      <c r="J1120" s="40"/>
      <c r="K1120" s="40"/>
      <c r="L1120" s="40"/>
      <c r="M1120" s="40"/>
      <c r="N1120" s="40"/>
      <c r="O1120" s="40"/>
      <c r="P1120" s="40"/>
      <c r="Q1120" s="40"/>
      <c r="R1120" s="40"/>
      <c r="S1120" s="40"/>
    </row>
    <row r="1121" spans="2:19" ht="14.25">
      <c r="B1121" s="40"/>
      <c r="C1121" s="40"/>
      <c r="D1121" s="40"/>
      <c r="E1121" s="40"/>
      <c r="F1121" s="40"/>
      <c r="G1121" s="40"/>
      <c r="H1121" s="40"/>
      <c r="I1121" s="40"/>
      <c r="J1121" s="40"/>
      <c r="K1121" s="40"/>
      <c r="L1121" s="40"/>
      <c r="M1121" s="40"/>
      <c r="N1121" s="40"/>
      <c r="O1121" s="40"/>
      <c r="P1121" s="40"/>
      <c r="Q1121" s="40"/>
      <c r="R1121" s="40"/>
      <c r="S1121" s="40"/>
    </row>
    <row r="1122" spans="2:19" ht="14.25">
      <c r="B1122" s="40"/>
      <c r="C1122" s="40"/>
      <c r="D1122" s="40"/>
      <c r="E1122" s="40"/>
      <c r="F1122" s="40"/>
      <c r="G1122" s="40"/>
      <c r="H1122" s="40"/>
      <c r="I1122" s="40"/>
      <c r="J1122" s="40"/>
      <c r="K1122" s="40"/>
      <c r="L1122" s="40"/>
      <c r="M1122" s="40"/>
      <c r="N1122" s="40"/>
      <c r="O1122" s="40"/>
      <c r="P1122" s="40"/>
      <c r="Q1122" s="40"/>
      <c r="R1122" s="40"/>
      <c r="S1122" s="40"/>
    </row>
    <row r="1123" spans="2:19" ht="14.25">
      <c r="B1123" s="40"/>
      <c r="C1123" s="40"/>
      <c r="D1123" s="40"/>
      <c r="E1123" s="40"/>
      <c r="F1123" s="40"/>
      <c r="G1123" s="40"/>
      <c r="H1123" s="40"/>
      <c r="I1123" s="40"/>
      <c r="J1123" s="40"/>
      <c r="K1123" s="40"/>
      <c r="L1123" s="40"/>
      <c r="M1123" s="40"/>
      <c r="N1123" s="40"/>
      <c r="O1123" s="40"/>
      <c r="P1123" s="40"/>
      <c r="Q1123" s="40"/>
      <c r="R1123" s="40"/>
      <c r="S1123" s="40"/>
    </row>
    <row r="1124" spans="2:19" ht="14.25">
      <c r="B1124" s="40"/>
      <c r="C1124" s="40"/>
      <c r="D1124" s="40"/>
      <c r="E1124" s="40"/>
      <c r="F1124" s="40"/>
      <c r="G1124" s="40"/>
      <c r="H1124" s="40"/>
      <c r="I1124" s="40"/>
      <c r="J1124" s="40"/>
      <c r="K1124" s="40"/>
      <c r="L1124" s="40"/>
      <c r="M1124" s="40"/>
      <c r="N1124" s="40"/>
      <c r="O1124" s="40"/>
      <c r="P1124" s="40"/>
      <c r="Q1124" s="40"/>
      <c r="R1124" s="40"/>
      <c r="S1124" s="40"/>
    </row>
    <row r="1125" spans="2:19" ht="14.25">
      <c r="B1125" s="40"/>
      <c r="C1125" s="40"/>
      <c r="D1125" s="40"/>
      <c r="E1125" s="40"/>
      <c r="F1125" s="40"/>
      <c r="G1125" s="40"/>
      <c r="H1125" s="40"/>
      <c r="I1125" s="40"/>
      <c r="J1125" s="40"/>
      <c r="K1125" s="40"/>
      <c r="L1125" s="40"/>
      <c r="M1125" s="40"/>
      <c r="N1125" s="40"/>
      <c r="O1125" s="40"/>
      <c r="P1125" s="40"/>
      <c r="Q1125" s="40"/>
      <c r="R1125" s="40"/>
      <c r="S1125" s="40"/>
    </row>
    <row r="1126" spans="2:19" ht="14.25">
      <c r="B1126" s="40"/>
      <c r="C1126" s="40"/>
      <c r="D1126" s="40"/>
      <c r="E1126" s="40"/>
      <c r="F1126" s="40"/>
      <c r="G1126" s="40"/>
      <c r="H1126" s="40"/>
      <c r="I1126" s="40"/>
      <c r="J1126" s="40"/>
      <c r="K1126" s="40"/>
      <c r="L1126" s="40"/>
      <c r="M1126" s="40"/>
      <c r="N1126" s="40"/>
      <c r="O1126" s="40"/>
      <c r="P1126" s="40"/>
      <c r="Q1126" s="40"/>
      <c r="R1126" s="40"/>
      <c r="S1126" s="40"/>
    </row>
    <row r="1127" spans="2:19" ht="14.25">
      <c r="B1127" s="40"/>
      <c r="C1127" s="40"/>
      <c r="D1127" s="40"/>
      <c r="E1127" s="40"/>
      <c r="F1127" s="40"/>
      <c r="G1127" s="40"/>
      <c r="H1127" s="40"/>
      <c r="I1127" s="40"/>
      <c r="J1127" s="40"/>
      <c r="K1127" s="40"/>
      <c r="L1127" s="40"/>
      <c r="M1127" s="40"/>
      <c r="N1127" s="40"/>
      <c r="O1127" s="40"/>
      <c r="P1127" s="40"/>
      <c r="Q1127" s="40"/>
      <c r="R1127" s="40"/>
      <c r="S1127" s="40"/>
    </row>
    <row r="1128" spans="2:19" ht="14.25">
      <c r="B1128" s="40"/>
      <c r="C1128" s="40"/>
      <c r="D1128" s="40"/>
      <c r="E1128" s="40"/>
      <c r="F1128" s="40"/>
      <c r="G1128" s="40"/>
      <c r="H1128" s="40"/>
      <c r="I1128" s="40"/>
      <c r="J1128" s="40"/>
      <c r="K1128" s="40"/>
      <c r="L1128" s="40"/>
      <c r="M1128" s="40"/>
      <c r="N1128" s="40"/>
      <c r="O1128" s="40"/>
      <c r="P1128" s="40"/>
      <c r="Q1128" s="40"/>
      <c r="R1128" s="40"/>
      <c r="S1128" s="40"/>
    </row>
    <row r="1129" spans="2:19" ht="14.25">
      <c r="B1129" s="40"/>
      <c r="C1129" s="40"/>
      <c r="D1129" s="40"/>
      <c r="E1129" s="40"/>
      <c r="F1129" s="40"/>
      <c r="G1129" s="40"/>
      <c r="H1129" s="40"/>
      <c r="I1129" s="40"/>
      <c r="J1129" s="40"/>
      <c r="K1129" s="40"/>
      <c r="L1129" s="40"/>
      <c r="M1129" s="40"/>
      <c r="N1129" s="40"/>
      <c r="O1129" s="40"/>
      <c r="P1129" s="40"/>
      <c r="Q1129" s="40"/>
      <c r="R1129" s="40"/>
      <c r="S1129" s="40"/>
    </row>
    <row r="1130" spans="2:19" ht="14.25">
      <c r="B1130" s="40"/>
      <c r="C1130" s="40"/>
      <c r="D1130" s="40"/>
      <c r="E1130" s="40"/>
      <c r="F1130" s="40"/>
      <c r="G1130" s="40"/>
      <c r="H1130" s="40"/>
      <c r="I1130" s="40"/>
      <c r="J1130" s="40"/>
      <c r="K1130" s="40"/>
      <c r="L1130" s="40"/>
      <c r="M1130" s="40"/>
      <c r="N1130" s="40"/>
      <c r="O1130" s="40"/>
      <c r="P1130" s="40"/>
      <c r="Q1130" s="40"/>
      <c r="R1130" s="40"/>
      <c r="S1130" s="40"/>
    </row>
    <row r="1131" spans="2:19" ht="14.25">
      <c r="B1131" s="40"/>
      <c r="C1131" s="40"/>
      <c r="D1131" s="40"/>
      <c r="E1131" s="40"/>
      <c r="F1131" s="40"/>
      <c r="G1131" s="40"/>
      <c r="H1131" s="40"/>
      <c r="I1131" s="40"/>
      <c r="J1131" s="40"/>
      <c r="K1131" s="40"/>
      <c r="L1131" s="40"/>
      <c r="M1131" s="40"/>
      <c r="N1131" s="40"/>
      <c r="O1131" s="40"/>
      <c r="P1131" s="40"/>
      <c r="Q1131" s="40"/>
      <c r="R1131" s="40"/>
      <c r="S1131" s="40"/>
    </row>
    <row r="1132" spans="2:19" ht="14.25">
      <c r="B1132" s="40"/>
      <c r="C1132" s="40"/>
      <c r="D1132" s="40"/>
      <c r="E1132" s="40"/>
      <c r="F1132" s="40"/>
      <c r="G1132" s="40"/>
      <c r="H1132" s="40"/>
      <c r="I1132" s="40"/>
      <c r="J1132" s="40"/>
      <c r="K1132" s="40"/>
      <c r="L1132" s="40"/>
      <c r="M1132" s="40"/>
      <c r="N1132" s="40"/>
      <c r="O1132" s="40"/>
      <c r="P1132" s="40"/>
      <c r="Q1132" s="40"/>
      <c r="R1132" s="40"/>
      <c r="S1132" s="40"/>
    </row>
    <row r="1133" spans="2:19" ht="14.25">
      <c r="B1133" s="40"/>
      <c r="C1133" s="40"/>
      <c r="D1133" s="40"/>
      <c r="E1133" s="40"/>
      <c r="F1133" s="40"/>
      <c r="G1133" s="40"/>
      <c r="H1133" s="40"/>
      <c r="I1133" s="40"/>
      <c r="J1133" s="40"/>
      <c r="K1133" s="40"/>
      <c r="L1133" s="40"/>
      <c r="M1133" s="40"/>
      <c r="N1133" s="40"/>
      <c r="O1133" s="40"/>
      <c r="P1133" s="40"/>
      <c r="Q1133" s="40"/>
      <c r="R1133" s="40"/>
      <c r="S1133" s="40"/>
    </row>
    <row r="1134" spans="2:19" ht="14.25">
      <c r="B1134" s="40"/>
      <c r="C1134" s="40"/>
      <c r="D1134" s="40"/>
      <c r="E1134" s="40"/>
      <c r="F1134" s="40"/>
      <c r="G1134" s="40"/>
      <c r="H1134" s="40"/>
      <c r="I1134" s="40"/>
      <c r="J1134" s="40"/>
      <c r="K1134" s="40"/>
      <c r="L1134" s="40"/>
      <c r="M1134" s="40"/>
      <c r="N1134" s="40"/>
      <c r="O1134" s="40"/>
      <c r="P1134" s="40"/>
      <c r="Q1134" s="40"/>
      <c r="R1134" s="40"/>
      <c r="S1134" s="40"/>
    </row>
    <row r="1135" spans="2:19" ht="14.25">
      <c r="B1135" s="40"/>
      <c r="C1135" s="40"/>
      <c r="D1135" s="40"/>
      <c r="E1135" s="40"/>
      <c r="F1135" s="40"/>
      <c r="G1135" s="40"/>
      <c r="H1135" s="40"/>
      <c r="I1135" s="40"/>
      <c r="J1135" s="40"/>
      <c r="K1135" s="40"/>
      <c r="L1135" s="40"/>
      <c r="M1135" s="40"/>
      <c r="N1135" s="40"/>
      <c r="O1135" s="40"/>
      <c r="P1135" s="40"/>
      <c r="Q1135" s="40"/>
      <c r="R1135" s="40"/>
      <c r="S1135" s="40"/>
    </row>
    <row r="1136" spans="2:19" ht="14.25">
      <c r="B1136" s="40"/>
      <c r="C1136" s="40"/>
      <c r="D1136" s="40"/>
      <c r="E1136" s="40"/>
      <c r="F1136" s="40"/>
      <c r="G1136" s="40"/>
      <c r="H1136" s="40"/>
      <c r="I1136" s="40"/>
      <c r="J1136" s="40"/>
      <c r="K1136" s="40"/>
      <c r="L1136" s="40"/>
      <c r="M1136" s="40"/>
      <c r="N1136" s="40"/>
      <c r="O1136" s="40"/>
      <c r="P1136" s="40"/>
      <c r="Q1136" s="40"/>
      <c r="R1136" s="40"/>
      <c r="S1136" s="40"/>
    </row>
    <row r="1137" spans="2:19" ht="14.25">
      <c r="B1137" s="40"/>
      <c r="C1137" s="40"/>
      <c r="D1137" s="40"/>
      <c r="E1137" s="40"/>
      <c r="F1137" s="40"/>
      <c r="G1137" s="40"/>
      <c r="H1137" s="40"/>
      <c r="I1137" s="40"/>
      <c r="J1137" s="40"/>
      <c r="K1137" s="40"/>
      <c r="L1137" s="40"/>
      <c r="M1137" s="40"/>
      <c r="N1137" s="40"/>
      <c r="O1137" s="40"/>
      <c r="P1137" s="40"/>
      <c r="Q1137" s="40"/>
      <c r="R1137" s="40"/>
      <c r="S1137" s="40"/>
    </row>
    <row r="1138" spans="2:19" ht="14.25">
      <c r="B1138" s="40"/>
      <c r="C1138" s="40"/>
      <c r="D1138" s="40"/>
      <c r="E1138" s="40"/>
      <c r="F1138" s="40"/>
      <c r="G1138" s="40"/>
      <c r="H1138" s="40"/>
      <c r="I1138" s="40"/>
      <c r="J1138" s="40"/>
      <c r="K1138" s="40"/>
      <c r="L1138" s="40"/>
      <c r="M1138" s="40"/>
      <c r="N1138" s="40"/>
      <c r="O1138" s="40"/>
      <c r="P1138" s="40"/>
      <c r="Q1138" s="40"/>
      <c r="R1138" s="40"/>
      <c r="S1138" s="40"/>
    </row>
    <row r="1139" spans="2:19" ht="14.25">
      <c r="B1139" s="40"/>
      <c r="C1139" s="40"/>
      <c r="D1139" s="40"/>
      <c r="E1139" s="40"/>
      <c r="F1139" s="40"/>
      <c r="G1139" s="40"/>
      <c r="H1139" s="40"/>
      <c r="I1139" s="40"/>
      <c r="J1139" s="40"/>
      <c r="K1139" s="40"/>
      <c r="L1139" s="40"/>
      <c r="M1139" s="40"/>
      <c r="N1139" s="40"/>
      <c r="O1139" s="40"/>
      <c r="P1139" s="40"/>
      <c r="Q1139" s="40"/>
      <c r="R1139" s="40"/>
      <c r="S1139" s="40"/>
    </row>
    <row r="1140" spans="2:19" ht="14.25">
      <c r="B1140" s="40"/>
      <c r="C1140" s="40"/>
      <c r="D1140" s="40"/>
      <c r="E1140" s="40"/>
      <c r="F1140" s="40"/>
      <c r="G1140" s="40"/>
      <c r="H1140" s="40"/>
      <c r="I1140" s="40"/>
      <c r="J1140" s="40"/>
      <c r="K1140" s="40"/>
      <c r="L1140" s="40"/>
      <c r="M1140" s="40"/>
      <c r="N1140" s="40"/>
      <c r="O1140" s="40"/>
      <c r="P1140" s="40"/>
      <c r="Q1140" s="40"/>
      <c r="R1140" s="40"/>
      <c r="S1140" s="40"/>
    </row>
    <row r="1141" spans="2:19" ht="14.25">
      <c r="B1141" s="40"/>
      <c r="C1141" s="40"/>
      <c r="D1141" s="40"/>
      <c r="E1141" s="40"/>
      <c r="F1141" s="40"/>
      <c r="G1141" s="40"/>
      <c r="H1141" s="40"/>
      <c r="I1141" s="40"/>
      <c r="J1141" s="40"/>
      <c r="K1141" s="40"/>
      <c r="L1141" s="40"/>
      <c r="M1141" s="40"/>
      <c r="N1141" s="40"/>
      <c r="O1141" s="40"/>
      <c r="P1141" s="40"/>
      <c r="Q1141" s="40"/>
      <c r="R1141" s="40"/>
      <c r="S1141" s="40"/>
    </row>
    <row r="1142" spans="2:19" ht="14.25">
      <c r="B1142" s="40"/>
      <c r="C1142" s="40"/>
      <c r="D1142" s="40"/>
      <c r="E1142" s="40"/>
      <c r="F1142" s="40"/>
      <c r="G1142" s="40"/>
      <c r="H1142" s="40"/>
      <c r="I1142" s="40"/>
      <c r="J1142" s="40"/>
      <c r="K1142" s="40"/>
      <c r="L1142" s="40"/>
      <c r="M1142" s="40"/>
      <c r="N1142" s="40"/>
      <c r="O1142" s="40"/>
      <c r="P1142" s="40"/>
      <c r="Q1142" s="40"/>
      <c r="R1142" s="40"/>
      <c r="S1142" s="40"/>
    </row>
    <row r="1143" spans="2:19" ht="14.25">
      <c r="B1143" s="40"/>
      <c r="C1143" s="40"/>
      <c r="D1143" s="40"/>
      <c r="E1143" s="40"/>
      <c r="F1143" s="40"/>
      <c r="G1143" s="40"/>
      <c r="H1143" s="40"/>
      <c r="I1143" s="40"/>
      <c r="J1143" s="40"/>
      <c r="K1143" s="40"/>
      <c r="L1143" s="40"/>
      <c r="M1143" s="40"/>
      <c r="N1143" s="40"/>
      <c r="O1143" s="40"/>
      <c r="P1143" s="40"/>
      <c r="Q1143" s="40"/>
      <c r="R1143" s="40"/>
      <c r="S1143" s="40"/>
    </row>
    <row r="1144" spans="2:19" ht="14.25">
      <c r="B1144" s="40"/>
      <c r="C1144" s="40"/>
      <c r="D1144" s="40"/>
      <c r="E1144" s="40"/>
      <c r="F1144" s="40"/>
      <c r="G1144" s="40"/>
      <c r="H1144" s="40"/>
      <c r="I1144" s="40"/>
      <c r="J1144" s="40"/>
      <c r="K1144" s="40"/>
      <c r="L1144" s="40"/>
      <c r="M1144" s="40"/>
      <c r="N1144" s="40"/>
      <c r="O1144" s="40"/>
      <c r="P1144" s="40"/>
      <c r="Q1144" s="40"/>
      <c r="R1144" s="40"/>
      <c r="S1144" s="40"/>
    </row>
    <row r="1145" spans="2:19" ht="14.25">
      <c r="B1145" s="40"/>
      <c r="C1145" s="40"/>
      <c r="D1145" s="40"/>
      <c r="E1145" s="40"/>
      <c r="F1145" s="40"/>
      <c r="G1145" s="40"/>
      <c r="H1145" s="40"/>
      <c r="I1145" s="40"/>
      <c r="J1145" s="40"/>
      <c r="K1145" s="40"/>
      <c r="L1145" s="40"/>
      <c r="M1145" s="40"/>
      <c r="N1145" s="40"/>
      <c r="O1145" s="40"/>
      <c r="P1145" s="40"/>
      <c r="Q1145" s="40"/>
      <c r="R1145" s="40"/>
      <c r="S1145" s="40"/>
    </row>
    <row r="1146" spans="2:19" ht="14.25">
      <c r="B1146" s="40"/>
      <c r="C1146" s="40"/>
      <c r="D1146" s="40"/>
      <c r="E1146" s="40"/>
      <c r="F1146" s="40"/>
      <c r="G1146" s="40"/>
      <c r="H1146" s="40"/>
      <c r="I1146" s="40"/>
      <c r="J1146" s="40"/>
      <c r="K1146" s="40"/>
      <c r="L1146" s="40"/>
      <c r="M1146" s="40"/>
      <c r="N1146" s="40"/>
      <c r="O1146" s="40"/>
      <c r="P1146" s="40"/>
      <c r="Q1146" s="40"/>
      <c r="R1146" s="40"/>
      <c r="S1146" s="40"/>
    </row>
    <row r="1147" spans="2:19" ht="14.25">
      <c r="B1147" s="40"/>
      <c r="C1147" s="40"/>
      <c r="D1147" s="40"/>
      <c r="E1147" s="40"/>
      <c r="F1147" s="40"/>
      <c r="G1147" s="40"/>
      <c r="H1147" s="40"/>
      <c r="I1147" s="40"/>
      <c r="J1147" s="40"/>
      <c r="K1147" s="40"/>
      <c r="L1147" s="40"/>
      <c r="M1147" s="40"/>
      <c r="N1147" s="40"/>
      <c r="O1147" s="40"/>
      <c r="P1147" s="40"/>
      <c r="Q1147" s="40"/>
      <c r="R1147" s="40"/>
      <c r="S1147" s="40"/>
    </row>
    <row r="1148" spans="2:19" ht="14.25">
      <c r="B1148" s="40"/>
      <c r="C1148" s="40"/>
      <c r="D1148" s="40"/>
      <c r="E1148" s="40"/>
      <c r="F1148" s="40"/>
      <c r="G1148" s="40"/>
      <c r="H1148" s="40"/>
      <c r="I1148" s="40"/>
      <c r="J1148" s="40"/>
      <c r="K1148" s="40"/>
      <c r="L1148" s="40"/>
      <c r="M1148" s="40"/>
      <c r="N1148" s="40"/>
      <c r="O1148" s="40"/>
      <c r="P1148" s="40"/>
      <c r="Q1148" s="40"/>
      <c r="R1148" s="40"/>
      <c r="S1148" s="40"/>
    </row>
    <row r="1149" spans="2:19" ht="14.25">
      <c r="B1149" s="40"/>
      <c r="C1149" s="40"/>
      <c r="D1149" s="40"/>
      <c r="E1149" s="40"/>
      <c r="F1149" s="40"/>
      <c r="G1149" s="40"/>
      <c r="H1149" s="40"/>
      <c r="I1149" s="40"/>
      <c r="J1149" s="40"/>
      <c r="K1149" s="40"/>
      <c r="L1149" s="40"/>
      <c r="M1149" s="40"/>
      <c r="N1149" s="40"/>
      <c r="O1149" s="40"/>
      <c r="P1149" s="40"/>
      <c r="Q1149" s="40"/>
      <c r="R1149" s="40"/>
      <c r="S1149" s="40"/>
    </row>
    <row r="1150" spans="2:19" ht="14.25">
      <c r="B1150" s="40"/>
      <c r="C1150" s="40"/>
      <c r="D1150" s="40"/>
      <c r="E1150" s="40"/>
      <c r="F1150" s="40"/>
      <c r="G1150" s="40"/>
      <c r="H1150" s="40"/>
      <c r="I1150" s="40"/>
      <c r="J1150" s="40"/>
      <c r="K1150" s="40"/>
      <c r="L1150" s="40"/>
      <c r="M1150" s="40"/>
      <c r="N1150" s="40"/>
      <c r="O1150" s="40"/>
      <c r="P1150" s="40"/>
      <c r="Q1150" s="40"/>
      <c r="R1150" s="40"/>
      <c r="S1150" s="40"/>
    </row>
    <row r="1151" spans="2:19" ht="14.25">
      <c r="B1151" s="40"/>
      <c r="C1151" s="40"/>
      <c r="D1151" s="40"/>
      <c r="E1151" s="40"/>
      <c r="F1151" s="40"/>
      <c r="G1151" s="40"/>
      <c r="H1151" s="40"/>
      <c r="I1151" s="40"/>
      <c r="J1151" s="40"/>
      <c r="K1151" s="40"/>
      <c r="L1151" s="40"/>
      <c r="M1151" s="40"/>
      <c r="N1151" s="40"/>
      <c r="O1151" s="40"/>
      <c r="P1151" s="40"/>
      <c r="Q1151" s="40"/>
      <c r="R1151" s="40"/>
      <c r="S1151" s="40"/>
    </row>
    <row r="1152" spans="2:19" ht="14.25">
      <c r="B1152" s="40"/>
      <c r="C1152" s="40"/>
      <c r="D1152" s="40"/>
      <c r="E1152" s="40"/>
      <c r="F1152" s="40"/>
      <c r="G1152" s="40"/>
      <c r="H1152" s="40"/>
      <c r="I1152" s="40"/>
      <c r="J1152" s="40"/>
      <c r="K1152" s="40"/>
      <c r="L1152" s="40"/>
      <c r="M1152" s="40"/>
      <c r="N1152" s="40"/>
      <c r="O1152" s="40"/>
      <c r="P1152" s="40"/>
      <c r="Q1152" s="40"/>
      <c r="R1152" s="40"/>
      <c r="S1152" s="40"/>
    </row>
    <row r="1153" spans="2:19" ht="14.25">
      <c r="B1153" s="40"/>
      <c r="C1153" s="40"/>
      <c r="D1153" s="40"/>
      <c r="E1153" s="40"/>
      <c r="F1153" s="40"/>
      <c r="G1153" s="40"/>
      <c r="H1153" s="40"/>
      <c r="I1153" s="40"/>
      <c r="J1153" s="40"/>
      <c r="K1153" s="40"/>
      <c r="L1153" s="40"/>
      <c r="M1153" s="40"/>
      <c r="N1153" s="40"/>
      <c r="O1153" s="40"/>
      <c r="P1153" s="40"/>
      <c r="Q1153" s="40"/>
      <c r="R1153" s="40"/>
      <c r="S1153" s="40"/>
    </row>
    <row r="1154" spans="2:19" ht="14.25">
      <c r="B1154" s="40"/>
      <c r="C1154" s="40"/>
      <c r="D1154" s="40"/>
      <c r="E1154" s="40"/>
      <c r="F1154" s="40"/>
      <c r="G1154" s="40"/>
      <c r="H1154" s="40"/>
      <c r="I1154" s="40"/>
      <c r="J1154" s="40"/>
      <c r="K1154" s="40"/>
      <c r="L1154" s="40"/>
      <c r="M1154" s="40"/>
      <c r="N1154" s="40"/>
      <c r="O1154" s="40"/>
      <c r="P1154" s="40"/>
      <c r="Q1154" s="40"/>
      <c r="R1154" s="40"/>
      <c r="S1154" s="40"/>
    </row>
    <row r="1155" spans="2:19" ht="14.25">
      <c r="B1155" s="40"/>
      <c r="C1155" s="40"/>
      <c r="D1155" s="40"/>
      <c r="E1155" s="40"/>
      <c r="F1155" s="40"/>
      <c r="G1155" s="40"/>
      <c r="H1155" s="40"/>
      <c r="I1155" s="40"/>
      <c r="J1155" s="40"/>
      <c r="K1155" s="40"/>
      <c r="L1155" s="40"/>
      <c r="M1155" s="40"/>
      <c r="N1155" s="40"/>
      <c r="O1155" s="40"/>
      <c r="P1155" s="40"/>
      <c r="Q1155" s="40"/>
      <c r="R1155" s="40"/>
      <c r="S1155" s="40"/>
    </row>
    <row r="1156" spans="2:19" ht="14.25">
      <c r="B1156" s="40"/>
      <c r="C1156" s="40"/>
      <c r="D1156" s="40"/>
      <c r="E1156" s="40"/>
      <c r="F1156" s="40"/>
      <c r="G1156" s="40"/>
      <c r="H1156" s="40"/>
      <c r="I1156" s="40"/>
      <c r="J1156" s="40"/>
      <c r="K1156" s="40"/>
      <c r="L1156" s="40"/>
      <c r="M1156" s="40"/>
      <c r="N1156" s="40"/>
      <c r="O1156" s="40"/>
      <c r="P1156" s="40"/>
      <c r="Q1156" s="40"/>
      <c r="R1156" s="40"/>
      <c r="S1156" s="40"/>
    </row>
    <row r="1157" spans="2:19" ht="14.25">
      <c r="B1157" s="40"/>
      <c r="C1157" s="40"/>
      <c r="D1157" s="40"/>
      <c r="E1157" s="40"/>
      <c r="F1157" s="40"/>
      <c r="G1157" s="40"/>
      <c r="H1157" s="40"/>
      <c r="I1157" s="40"/>
      <c r="J1157" s="40"/>
      <c r="K1157" s="40"/>
      <c r="L1157" s="40"/>
      <c r="M1157" s="40"/>
      <c r="N1157" s="40"/>
      <c r="O1157" s="40"/>
      <c r="P1157" s="40"/>
      <c r="Q1157" s="40"/>
      <c r="R1157" s="40"/>
      <c r="S1157" s="40"/>
    </row>
    <row r="1158" spans="2:19" ht="14.25">
      <c r="B1158" s="40"/>
      <c r="C1158" s="40"/>
      <c r="D1158" s="40"/>
      <c r="E1158" s="40"/>
      <c r="F1158" s="40"/>
      <c r="G1158" s="40"/>
      <c r="H1158" s="40"/>
      <c r="I1158" s="40"/>
      <c r="J1158" s="40"/>
      <c r="K1158" s="40"/>
      <c r="L1158" s="40"/>
      <c r="M1158" s="40"/>
      <c r="N1158" s="40"/>
      <c r="O1158" s="40"/>
      <c r="P1158" s="40"/>
      <c r="Q1158" s="40"/>
      <c r="R1158" s="40"/>
      <c r="S1158" s="40"/>
    </row>
    <row r="1159" spans="2:19" ht="14.25">
      <c r="B1159" s="40"/>
      <c r="C1159" s="40"/>
      <c r="D1159" s="40"/>
      <c r="E1159" s="40"/>
      <c r="F1159" s="40"/>
      <c r="G1159" s="40"/>
      <c r="H1159" s="40"/>
      <c r="I1159" s="40"/>
      <c r="J1159" s="40"/>
      <c r="K1159" s="40"/>
      <c r="L1159" s="40"/>
      <c r="M1159" s="40"/>
      <c r="N1159" s="40"/>
      <c r="O1159" s="40"/>
      <c r="P1159" s="40"/>
      <c r="Q1159" s="40"/>
      <c r="R1159" s="40"/>
      <c r="S1159" s="40"/>
    </row>
    <row r="1160" spans="2:19" ht="14.25">
      <c r="B1160" s="40"/>
      <c r="C1160" s="40"/>
      <c r="D1160" s="40"/>
      <c r="E1160" s="40"/>
      <c r="F1160" s="40"/>
      <c r="G1160" s="40"/>
      <c r="H1160" s="40"/>
      <c r="I1160" s="40"/>
      <c r="J1160" s="40"/>
      <c r="K1160" s="40"/>
      <c r="L1160" s="40"/>
      <c r="M1160" s="40"/>
      <c r="N1160" s="40"/>
      <c r="O1160" s="40"/>
      <c r="P1160" s="40"/>
      <c r="Q1160" s="40"/>
      <c r="R1160" s="40"/>
      <c r="S1160" s="40"/>
    </row>
  </sheetData>
  <sheetProtection/>
  <mergeCells count="7">
    <mergeCell ref="A232:A249"/>
    <mergeCell ref="A104:A121"/>
    <mergeCell ref="A125:A144"/>
    <mergeCell ref="A146:A163"/>
    <mergeCell ref="A167:A186"/>
    <mergeCell ref="A189:A208"/>
    <mergeCell ref="A211:A22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4" r:id="rId1"/>
  <rowBreaks count="2" manualBreakCount="2">
    <brk id="98" max="255" man="1"/>
    <brk id="20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1127"/>
  <sheetViews>
    <sheetView showGridLines="0" zoomScale="55" zoomScaleNormal="55" zoomScaleSheetLayoutView="70" zoomScalePageLayoutView="0" workbookViewId="0" topLeftCell="A1">
      <selection activeCell="Q13" sqref="Q13:Q16"/>
    </sheetView>
  </sheetViews>
  <sheetFormatPr defaultColWidth="9" defaultRowHeight="14.25" outlineLevelRow="1"/>
  <cols>
    <col min="1" max="1" width="3.8984375" style="10" customWidth="1"/>
    <col min="2" max="2" width="63.59765625" style="10" customWidth="1"/>
    <col min="3" max="3" width="14" style="10" customWidth="1"/>
    <col min="4" max="4" width="14.3984375" style="10" customWidth="1"/>
    <col min="5" max="5" width="14" style="10" bestFit="1" customWidth="1"/>
    <col min="6" max="6" width="13.3984375" style="10" customWidth="1"/>
    <col min="7" max="7" width="14.8984375" style="10" customWidth="1"/>
    <col min="8" max="8" width="13.69921875" style="10" customWidth="1"/>
    <col min="9" max="9" width="16.09765625" style="10" bestFit="1" customWidth="1"/>
    <col min="10" max="10" width="15.19921875" style="10" bestFit="1" customWidth="1"/>
    <col min="11" max="11" width="13" style="10" bestFit="1" customWidth="1"/>
    <col min="12" max="12" width="12.09765625" style="10" customWidth="1"/>
    <col min="13" max="13" width="13" style="10" bestFit="1" customWidth="1"/>
    <col min="14" max="14" width="14.19921875" style="10" bestFit="1" customWidth="1"/>
    <col min="15" max="17" width="13" style="10" bestFit="1" customWidth="1"/>
    <col min="18" max="18" width="14.19921875" style="10" bestFit="1" customWidth="1"/>
    <col min="19" max="19" width="13" style="10" bestFit="1" customWidth="1"/>
    <col min="20" max="20" width="13.09765625" style="10" bestFit="1" customWidth="1"/>
    <col min="21" max="16384" width="9" style="10" customWidth="1"/>
  </cols>
  <sheetData>
    <row r="1" spans="2:4" ht="18.75" customHeight="1">
      <c r="B1" s="99" t="s">
        <v>103</v>
      </c>
      <c r="C1" s="99"/>
      <c r="D1" s="84"/>
    </row>
    <row r="2" spans="2:4" ht="15">
      <c r="B2" s="101"/>
      <c r="C2" s="84"/>
      <c r="D2" s="84"/>
    </row>
    <row r="3" ht="18.75" customHeight="1"/>
    <row r="4" spans="1:19" ht="15">
      <c r="A4" s="132"/>
      <c r="B4" s="102" t="s">
        <v>0</v>
      </c>
      <c r="C4" s="46"/>
      <c r="D4" s="13">
        <v>2011</v>
      </c>
      <c r="E4" s="13">
        <v>1</v>
      </c>
      <c r="F4" s="13">
        <v>2</v>
      </c>
      <c r="G4" s="13">
        <v>3</v>
      </c>
      <c r="H4" s="13">
        <v>4</v>
      </c>
      <c r="I4" s="13">
        <v>5</v>
      </c>
      <c r="J4" s="13">
        <v>6</v>
      </c>
      <c r="K4" s="13">
        <v>7</v>
      </c>
      <c r="L4" s="13">
        <v>8</v>
      </c>
      <c r="M4" s="13">
        <v>9</v>
      </c>
      <c r="N4" s="13">
        <v>10</v>
      </c>
      <c r="O4" s="13">
        <v>11</v>
      </c>
      <c r="P4" s="13">
        <v>12</v>
      </c>
      <c r="Q4" s="13">
        <f>D4+1</f>
        <v>2012</v>
      </c>
      <c r="R4" s="13">
        <f>Q4+1</f>
        <v>2013</v>
      </c>
      <c r="S4" s="13">
        <f>R4+1</f>
        <v>2014</v>
      </c>
    </row>
    <row r="5" spans="1:19" s="17" customFormat="1" ht="15">
      <c r="A5" s="14">
        <v>1</v>
      </c>
      <c r="B5" s="15" t="s">
        <v>1</v>
      </c>
      <c r="C5" s="16" t="s">
        <v>2</v>
      </c>
      <c r="D5" s="88">
        <f aca="true" t="shared" si="0" ref="D5:S5">D63</f>
        <v>0</v>
      </c>
      <c r="E5" s="88">
        <f t="shared" si="0"/>
        <v>0</v>
      </c>
      <c r="F5" s="88">
        <f t="shared" si="0"/>
        <v>0</v>
      </c>
      <c r="G5" s="88">
        <f t="shared" si="0"/>
        <v>0</v>
      </c>
      <c r="H5" s="88">
        <f t="shared" si="0"/>
        <v>0</v>
      </c>
      <c r="I5" s="88">
        <f t="shared" si="0"/>
        <v>0</v>
      </c>
      <c r="J5" s="88">
        <f t="shared" si="0"/>
        <v>0</v>
      </c>
      <c r="K5" s="88">
        <f t="shared" si="0"/>
        <v>0</v>
      </c>
      <c r="L5" s="88">
        <f t="shared" si="0"/>
        <v>0</v>
      </c>
      <c r="M5" s="88">
        <f t="shared" si="0"/>
        <v>0</v>
      </c>
      <c r="N5" s="88">
        <f t="shared" si="0"/>
        <v>0</v>
      </c>
      <c r="O5" s="88">
        <f t="shared" si="0"/>
        <v>0</v>
      </c>
      <c r="P5" s="88">
        <f t="shared" si="0"/>
        <v>0</v>
      </c>
      <c r="Q5" s="88">
        <f t="shared" si="0"/>
        <v>0</v>
      </c>
      <c r="R5" s="88">
        <f t="shared" si="0"/>
        <v>0</v>
      </c>
      <c r="S5" s="88">
        <f t="shared" si="0"/>
        <v>0</v>
      </c>
    </row>
    <row r="6" spans="1:19" ht="15">
      <c r="A6" s="14">
        <v>2</v>
      </c>
      <c r="B6" s="18" t="s">
        <v>3</v>
      </c>
      <c r="C6" s="19" t="s">
        <v>2</v>
      </c>
      <c r="D6" s="89">
        <f aca="true" t="shared" si="1" ref="D6:S6">SUM(D7:D12)</f>
        <v>0</v>
      </c>
      <c r="E6" s="89">
        <f t="shared" si="1"/>
        <v>0</v>
      </c>
      <c r="F6" s="89">
        <f t="shared" si="1"/>
        <v>0</v>
      </c>
      <c r="G6" s="89">
        <f t="shared" si="1"/>
        <v>0</v>
      </c>
      <c r="H6" s="89">
        <f t="shared" si="1"/>
        <v>0</v>
      </c>
      <c r="I6" s="89">
        <f t="shared" si="1"/>
        <v>0</v>
      </c>
      <c r="J6" s="89">
        <f t="shared" si="1"/>
        <v>0</v>
      </c>
      <c r="K6" s="89">
        <f t="shared" si="1"/>
        <v>0</v>
      </c>
      <c r="L6" s="89">
        <f t="shared" si="1"/>
        <v>0</v>
      </c>
      <c r="M6" s="89">
        <f t="shared" si="1"/>
        <v>0</v>
      </c>
      <c r="N6" s="89">
        <f t="shared" si="1"/>
        <v>0</v>
      </c>
      <c r="O6" s="89">
        <f t="shared" si="1"/>
        <v>0</v>
      </c>
      <c r="P6" s="89">
        <f t="shared" si="1"/>
        <v>0</v>
      </c>
      <c r="Q6" s="89">
        <f t="shared" si="1"/>
        <v>0</v>
      </c>
      <c r="R6" s="89">
        <f t="shared" si="1"/>
        <v>0</v>
      </c>
      <c r="S6" s="89">
        <f t="shared" si="1"/>
        <v>0</v>
      </c>
    </row>
    <row r="7" spans="1:19" ht="14.25">
      <c r="A7" s="14">
        <v>3</v>
      </c>
      <c r="B7" s="20" t="s">
        <v>4</v>
      </c>
      <c r="C7" s="16" t="s">
        <v>2</v>
      </c>
      <c r="D7" s="81">
        <f>D89+D110</f>
        <v>0</v>
      </c>
      <c r="E7" s="81">
        <f aca="true" t="shared" si="2" ref="E7:S7">E89+E110</f>
        <v>0</v>
      </c>
      <c r="F7" s="81">
        <f t="shared" si="2"/>
        <v>0</v>
      </c>
      <c r="G7" s="81">
        <f t="shared" si="2"/>
        <v>0</v>
      </c>
      <c r="H7" s="81">
        <f t="shared" si="2"/>
        <v>0</v>
      </c>
      <c r="I7" s="81">
        <f t="shared" si="2"/>
        <v>0</v>
      </c>
      <c r="J7" s="81">
        <f t="shared" si="2"/>
        <v>0</v>
      </c>
      <c r="K7" s="81">
        <f t="shared" si="2"/>
        <v>0</v>
      </c>
      <c r="L7" s="81">
        <f t="shared" si="2"/>
        <v>0</v>
      </c>
      <c r="M7" s="81">
        <f t="shared" si="2"/>
        <v>0</v>
      </c>
      <c r="N7" s="81">
        <f t="shared" si="2"/>
        <v>0</v>
      </c>
      <c r="O7" s="81">
        <f t="shared" si="2"/>
        <v>0</v>
      </c>
      <c r="P7" s="81">
        <f t="shared" si="2"/>
        <v>0</v>
      </c>
      <c r="Q7" s="81">
        <f t="shared" si="2"/>
        <v>0</v>
      </c>
      <c r="R7" s="81">
        <f t="shared" si="2"/>
        <v>0</v>
      </c>
      <c r="S7" s="81">
        <f t="shared" si="2"/>
        <v>0</v>
      </c>
    </row>
    <row r="8" spans="1:19" ht="14.25">
      <c r="A8" s="14">
        <v>4</v>
      </c>
      <c r="B8" s="20" t="s">
        <v>5</v>
      </c>
      <c r="C8" s="16" t="s">
        <v>2</v>
      </c>
      <c r="D8" s="81">
        <f>D152+D131</f>
        <v>0</v>
      </c>
      <c r="E8" s="81">
        <f aca="true" t="shared" si="3" ref="E8:S8">E152+E131</f>
        <v>0</v>
      </c>
      <c r="F8" s="81">
        <f t="shared" si="3"/>
        <v>0</v>
      </c>
      <c r="G8" s="81">
        <f t="shared" si="3"/>
        <v>0</v>
      </c>
      <c r="H8" s="81">
        <f t="shared" si="3"/>
        <v>0</v>
      </c>
      <c r="I8" s="81">
        <f t="shared" si="3"/>
        <v>0</v>
      </c>
      <c r="J8" s="81">
        <f t="shared" si="3"/>
        <v>0</v>
      </c>
      <c r="K8" s="81">
        <f t="shared" si="3"/>
        <v>0</v>
      </c>
      <c r="L8" s="81">
        <f t="shared" si="3"/>
        <v>0</v>
      </c>
      <c r="M8" s="81">
        <f t="shared" si="3"/>
        <v>0</v>
      </c>
      <c r="N8" s="81">
        <f t="shared" si="3"/>
        <v>0</v>
      </c>
      <c r="O8" s="81">
        <f t="shared" si="3"/>
        <v>0</v>
      </c>
      <c r="P8" s="81">
        <f t="shared" si="3"/>
        <v>0</v>
      </c>
      <c r="Q8" s="81">
        <f t="shared" si="3"/>
        <v>0</v>
      </c>
      <c r="R8" s="81">
        <f t="shared" si="3"/>
        <v>0</v>
      </c>
      <c r="S8" s="81">
        <f t="shared" si="3"/>
        <v>0</v>
      </c>
    </row>
    <row r="9" spans="1:19" ht="14.25">
      <c r="A9" s="14">
        <v>5</v>
      </c>
      <c r="B9" s="20" t="s">
        <v>6</v>
      </c>
      <c r="C9" s="16" t="s">
        <v>2</v>
      </c>
      <c r="D9" s="81">
        <f>D174</f>
        <v>0</v>
      </c>
      <c r="E9" s="81">
        <f aca="true" t="shared" si="4" ref="E9:S9">E174</f>
        <v>0</v>
      </c>
      <c r="F9" s="81">
        <f t="shared" si="4"/>
        <v>0</v>
      </c>
      <c r="G9" s="81">
        <f t="shared" si="4"/>
        <v>0</v>
      </c>
      <c r="H9" s="81">
        <f t="shared" si="4"/>
        <v>0</v>
      </c>
      <c r="I9" s="81">
        <f t="shared" si="4"/>
        <v>0</v>
      </c>
      <c r="J9" s="81">
        <f t="shared" si="4"/>
        <v>0</v>
      </c>
      <c r="K9" s="81">
        <f t="shared" si="4"/>
        <v>0</v>
      </c>
      <c r="L9" s="81">
        <f t="shared" si="4"/>
        <v>0</v>
      </c>
      <c r="M9" s="81">
        <f t="shared" si="4"/>
        <v>0</v>
      </c>
      <c r="N9" s="81">
        <f t="shared" si="4"/>
        <v>0</v>
      </c>
      <c r="O9" s="81">
        <f t="shared" si="4"/>
        <v>0</v>
      </c>
      <c r="P9" s="81">
        <f t="shared" si="4"/>
        <v>0</v>
      </c>
      <c r="Q9" s="81">
        <f t="shared" si="4"/>
        <v>0</v>
      </c>
      <c r="R9" s="81">
        <f t="shared" si="4"/>
        <v>0</v>
      </c>
      <c r="S9" s="81">
        <f t="shared" si="4"/>
        <v>0</v>
      </c>
    </row>
    <row r="10" spans="1:19" ht="14.25">
      <c r="A10" s="14">
        <v>6</v>
      </c>
      <c r="B10" s="20" t="s">
        <v>7</v>
      </c>
      <c r="C10" s="22" t="s">
        <v>2</v>
      </c>
      <c r="D10" s="81">
        <f>D13*D14*12</f>
        <v>0</v>
      </c>
      <c r="E10" s="81">
        <f>E13*E14*1+E15*E16*1</f>
        <v>0</v>
      </c>
      <c r="F10" s="81">
        <f aca="true" t="shared" si="5" ref="F10:P10">F13*F14*1+F15*F16*1</f>
        <v>0</v>
      </c>
      <c r="G10" s="81">
        <f t="shared" si="5"/>
        <v>0</v>
      </c>
      <c r="H10" s="81">
        <f t="shared" si="5"/>
        <v>0</v>
      </c>
      <c r="I10" s="81">
        <f t="shared" si="5"/>
        <v>0</v>
      </c>
      <c r="J10" s="81">
        <f t="shared" si="5"/>
        <v>0</v>
      </c>
      <c r="K10" s="81">
        <f t="shared" si="5"/>
        <v>0</v>
      </c>
      <c r="L10" s="81">
        <f t="shared" si="5"/>
        <v>0</v>
      </c>
      <c r="M10" s="81">
        <f t="shared" si="5"/>
        <v>0</v>
      </c>
      <c r="N10" s="81">
        <f t="shared" si="5"/>
        <v>0</v>
      </c>
      <c r="O10" s="81">
        <f t="shared" si="5"/>
        <v>0</v>
      </c>
      <c r="P10" s="81">
        <f t="shared" si="5"/>
        <v>0</v>
      </c>
      <c r="Q10" s="81">
        <f>SUM(E10:P10)</f>
        <v>0</v>
      </c>
      <c r="R10" s="81">
        <f>R13*R14*12+R15*R16*12</f>
        <v>0</v>
      </c>
      <c r="S10" s="81">
        <f>S13*S14*12+S15*S16*12</f>
        <v>0</v>
      </c>
    </row>
    <row r="11" spans="1:19" ht="14.25">
      <c r="A11" s="14">
        <v>7</v>
      </c>
      <c r="B11" s="20" t="s">
        <v>8</v>
      </c>
      <c r="C11" s="22" t="s">
        <v>2</v>
      </c>
      <c r="D11" s="81">
        <f aca="true" t="shared" si="6" ref="D11:P11">D10*0.195</f>
        <v>0</v>
      </c>
      <c r="E11" s="81">
        <f t="shared" si="6"/>
        <v>0</v>
      </c>
      <c r="F11" s="81">
        <f t="shared" si="6"/>
        <v>0</v>
      </c>
      <c r="G11" s="81">
        <f t="shared" si="6"/>
        <v>0</v>
      </c>
      <c r="H11" s="81">
        <f t="shared" si="6"/>
        <v>0</v>
      </c>
      <c r="I11" s="81">
        <f t="shared" si="6"/>
        <v>0</v>
      </c>
      <c r="J11" s="81">
        <f t="shared" si="6"/>
        <v>0</v>
      </c>
      <c r="K11" s="81">
        <f t="shared" si="6"/>
        <v>0</v>
      </c>
      <c r="L11" s="81">
        <f t="shared" si="6"/>
        <v>0</v>
      </c>
      <c r="M11" s="81">
        <f t="shared" si="6"/>
        <v>0</v>
      </c>
      <c r="N11" s="81">
        <f t="shared" si="6"/>
        <v>0</v>
      </c>
      <c r="O11" s="81">
        <f t="shared" si="6"/>
        <v>0</v>
      </c>
      <c r="P11" s="81">
        <f t="shared" si="6"/>
        <v>0</v>
      </c>
      <c r="Q11" s="81">
        <f>SUM(E11:P11)</f>
        <v>0</v>
      </c>
      <c r="R11" s="81">
        <f>R10*0.195</f>
        <v>0</v>
      </c>
      <c r="S11" s="81">
        <f>S10*0.195</f>
        <v>0</v>
      </c>
    </row>
    <row r="12" spans="1:19" s="23" customFormat="1" ht="14.25">
      <c r="A12" s="14">
        <v>8</v>
      </c>
      <c r="B12" s="20" t="s">
        <v>9</v>
      </c>
      <c r="C12" s="16" t="s">
        <v>2</v>
      </c>
      <c r="D12" s="81">
        <f>D196+D217</f>
        <v>0</v>
      </c>
      <c r="E12" s="81">
        <f aca="true" t="shared" si="7" ref="E12:S12">E196+E217</f>
        <v>0</v>
      </c>
      <c r="F12" s="81">
        <f t="shared" si="7"/>
        <v>0</v>
      </c>
      <c r="G12" s="81">
        <f t="shared" si="7"/>
        <v>0</v>
      </c>
      <c r="H12" s="81">
        <f t="shared" si="7"/>
        <v>0</v>
      </c>
      <c r="I12" s="81">
        <f t="shared" si="7"/>
        <v>0</v>
      </c>
      <c r="J12" s="81">
        <f t="shared" si="7"/>
        <v>0</v>
      </c>
      <c r="K12" s="81">
        <f t="shared" si="7"/>
        <v>0</v>
      </c>
      <c r="L12" s="81">
        <f t="shared" si="7"/>
        <v>0</v>
      </c>
      <c r="M12" s="81">
        <f t="shared" si="7"/>
        <v>0</v>
      </c>
      <c r="N12" s="81">
        <f t="shared" si="7"/>
        <v>0</v>
      </c>
      <c r="O12" s="81">
        <f t="shared" si="7"/>
        <v>0</v>
      </c>
      <c r="P12" s="81">
        <f t="shared" si="7"/>
        <v>0</v>
      </c>
      <c r="Q12" s="81">
        <f t="shared" si="7"/>
        <v>0</v>
      </c>
      <c r="R12" s="81">
        <f t="shared" si="7"/>
        <v>0</v>
      </c>
      <c r="S12" s="81">
        <f t="shared" si="7"/>
        <v>0</v>
      </c>
    </row>
    <row r="13" spans="1:19" s="23" customFormat="1" ht="14.25">
      <c r="A13" s="14">
        <v>9</v>
      </c>
      <c r="B13" s="20" t="s">
        <v>75</v>
      </c>
      <c r="C13" s="24" t="s">
        <v>10</v>
      </c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25">
        <f>IF(SUM(E13:P13)=0,0,AVERAGE(E13:P13))</f>
        <v>0</v>
      </c>
      <c r="R13" s="50"/>
      <c r="S13" s="50"/>
    </row>
    <row r="14" spans="1:20" s="23" customFormat="1" ht="14.25">
      <c r="A14" s="14">
        <v>10</v>
      </c>
      <c r="B14" s="20" t="s">
        <v>76</v>
      </c>
      <c r="C14" s="22" t="s">
        <v>11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25">
        <f>IF(SUM(E14:P14)=0,0,AVERAGE(E14:P14))</f>
        <v>0</v>
      </c>
      <c r="R14" s="51"/>
      <c r="S14" s="51"/>
      <c r="T14" s="26" t="s">
        <v>99</v>
      </c>
    </row>
    <row r="15" spans="1:19" s="23" customFormat="1" ht="14.25">
      <c r="A15" s="14">
        <v>9</v>
      </c>
      <c r="B15" s="20" t="s">
        <v>77</v>
      </c>
      <c r="C15" s="24" t="s">
        <v>10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25">
        <f>IF(SUM(E15:P15)=0,0,AVERAGE(E15:P15))</f>
        <v>0</v>
      </c>
      <c r="R15" s="50"/>
      <c r="S15" s="50"/>
    </row>
    <row r="16" spans="1:19" s="23" customFormat="1" ht="14.25">
      <c r="A16" s="14">
        <v>10</v>
      </c>
      <c r="B16" s="20" t="s">
        <v>78</v>
      </c>
      <c r="C16" s="22" t="s">
        <v>11</v>
      </c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25">
        <f>IF(SUM(E16:P16)=0,0,AVERAGE(E16:P16))</f>
        <v>0</v>
      </c>
      <c r="R16" s="51"/>
      <c r="S16" s="51"/>
    </row>
    <row r="17" spans="1:19" s="23" customFormat="1" ht="14.25">
      <c r="A17" s="30"/>
      <c r="B17" s="52" t="s">
        <v>96</v>
      </c>
      <c r="C17" s="52"/>
      <c r="D17" s="53">
        <f>D5-D6</f>
        <v>0</v>
      </c>
      <c r="E17" s="53">
        <f aca="true" t="shared" si="8" ref="E17:S17">E5-E6</f>
        <v>0</v>
      </c>
      <c r="F17" s="53">
        <f t="shared" si="8"/>
        <v>0</v>
      </c>
      <c r="G17" s="53">
        <f t="shared" si="8"/>
        <v>0</v>
      </c>
      <c r="H17" s="53">
        <f t="shared" si="8"/>
        <v>0</v>
      </c>
      <c r="I17" s="53">
        <f t="shared" si="8"/>
        <v>0</v>
      </c>
      <c r="J17" s="53">
        <f t="shared" si="8"/>
        <v>0</v>
      </c>
      <c r="K17" s="53">
        <f t="shared" si="8"/>
        <v>0</v>
      </c>
      <c r="L17" s="53">
        <f t="shared" si="8"/>
        <v>0</v>
      </c>
      <c r="M17" s="53">
        <f t="shared" si="8"/>
        <v>0</v>
      </c>
      <c r="N17" s="53">
        <f t="shared" si="8"/>
        <v>0</v>
      </c>
      <c r="O17" s="53">
        <f t="shared" si="8"/>
        <v>0</v>
      </c>
      <c r="P17" s="53">
        <f t="shared" si="8"/>
        <v>0</v>
      </c>
      <c r="Q17" s="53">
        <f t="shared" si="8"/>
        <v>0</v>
      </c>
      <c r="R17" s="53">
        <f t="shared" si="8"/>
        <v>0</v>
      </c>
      <c r="S17" s="53">
        <f t="shared" si="8"/>
        <v>0</v>
      </c>
    </row>
    <row r="18" spans="1:19" s="23" customFormat="1" ht="14.25">
      <c r="A18" s="30"/>
      <c r="B18" s="30" t="s">
        <v>94</v>
      </c>
      <c r="C18" s="30"/>
      <c r="D18" s="30"/>
      <c r="E18" s="67">
        <f>SUM(E7:E12)-SUM(E19:E20)</f>
        <v>0</v>
      </c>
      <c r="F18" s="67">
        <f aca="true" t="shared" si="9" ref="F18:S18">SUM(F7:F12)-SUM(F19:F20)</f>
        <v>0</v>
      </c>
      <c r="G18" s="67">
        <f t="shared" si="9"/>
        <v>0</v>
      </c>
      <c r="H18" s="67">
        <f t="shared" si="9"/>
        <v>0</v>
      </c>
      <c r="I18" s="67">
        <f t="shared" si="9"/>
        <v>0</v>
      </c>
      <c r="J18" s="67">
        <f t="shared" si="9"/>
        <v>0</v>
      </c>
      <c r="K18" s="67">
        <f t="shared" si="9"/>
        <v>0</v>
      </c>
      <c r="L18" s="67">
        <f t="shared" si="9"/>
        <v>0</v>
      </c>
      <c r="M18" s="67">
        <f t="shared" si="9"/>
        <v>0</v>
      </c>
      <c r="N18" s="67">
        <f t="shared" si="9"/>
        <v>0</v>
      </c>
      <c r="O18" s="67">
        <f t="shared" si="9"/>
        <v>0</v>
      </c>
      <c r="P18" s="67">
        <f t="shared" si="9"/>
        <v>0</v>
      </c>
      <c r="Q18" s="67">
        <f t="shared" si="9"/>
        <v>0</v>
      </c>
      <c r="R18" s="67">
        <f t="shared" si="9"/>
        <v>0</v>
      </c>
      <c r="S18" s="67">
        <f t="shared" si="9"/>
        <v>0</v>
      </c>
    </row>
    <row r="19" spans="1:19" s="23" customFormat="1" ht="14.25">
      <c r="A19" s="30"/>
      <c r="B19" s="103" t="s">
        <v>72</v>
      </c>
      <c r="C19" s="103"/>
      <c r="D19" s="94">
        <f>D89+D131+D196</f>
        <v>0</v>
      </c>
      <c r="E19" s="94">
        <f>E89+E131+E196+E13*E14+E14*E13*0.195</f>
        <v>0</v>
      </c>
      <c r="F19" s="94">
        <f aca="true" t="shared" si="10" ref="F19:P19">F89+F131+F196+F13*F14+F14*F13*0.195</f>
        <v>0</v>
      </c>
      <c r="G19" s="94">
        <f t="shared" si="10"/>
        <v>0</v>
      </c>
      <c r="H19" s="94">
        <f t="shared" si="10"/>
        <v>0</v>
      </c>
      <c r="I19" s="94">
        <f t="shared" si="10"/>
        <v>0</v>
      </c>
      <c r="J19" s="94">
        <f t="shared" si="10"/>
        <v>0</v>
      </c>
      <c r="K19" s="94">
        <f t="shared" si="10"/>
        <v>0</v>
      </c>
      <c r="L19" s="94">
        <f t="shared" si="10"/>
        <v>0</v>
      </c>
      <c r="M19" s="94">
        <f t="shared" si="10"/>
        <v>0</v>
      </c>
      <c r="N19" s="94">
        <f t="shared" si="10"/>
        <v>0</v>
      </c>
      <c r="O19" s="94">
        <f t="shared" si="10"/>
        <v>0</v>
      </c>
      <c r="P19" s="94">
        <f t="shared" si="10"/>
        <v>0</v>
      </c>
      <c r="Q19" s="94">
        <f>SUM(E19:P19)</f>
        <v>0</v>
      </c>
      <c r="R19" s="94">
        <f>R89+R131+R196+R13*R14*12+R14*R13*0.195*12</f>
        <v>0</v>
      </c>
      <c r="S19" s="94">
        <f>S89+S131+S196+S13*S14*12+S14*S13*0.195*12</f>
        <v>0</v>
      </c>
    </row>
    <row r="20" spans="1:19" s="23" customFormat="1" ht="14.25">
      <c r="A20" s="30"/>
      <c r="B20" s="103" t="s">
        <v>71</v>
      </c>
      <c r="C20" s="103"/>
      <c r="D20" s="94">
        <f>D110+D152+D174+D217</f>
        <v>0</v>
      </c>
      <c r="E20" s="94">
        <f>E110+E152+E174+E217+E15*E16*0.195+E15*E16</f>
        <v>0</v>
      </c>
      <c r="F20" s="94">
        <f aca="true" t="shared" si="11" ref="F20:P20">F110+F152+F174+F217+F15*F16*0.195+F15*F16</f>
        <v>0</v>
      </c>
      <c r="G20" s="94">
        <f t="shared" si="11"/>
        <v>0</v>
      </c>
      <c r="H20" s="94">
        <f t="shared" si="11"/>
        <v>0</v>
      </c>
      <c r="I20" s="94">
        <f t="shared" si="11"/>
        <v>0</v>
      </c>
      <c r="J20" s="94">
        <f t="shared" si="11"/>
        <v>0</v>
      </c>
      <c r="K20" s="94">
        <f t="shared" si="11"/>
        <v>0</v>
      </c>
      <c r="L20" s="94">
        <f t="shared" si="11"/>
        <v>0</v>
      </c>
      <c r="M20" s="94">
        <f t="shared" si="11"/>
        <v>0</v>
      </c>
      <c r="N20" s="94">
        <f t="shared" si="11"/>
        <v>0</v>
      </c>
      <c r="O20" s="94">
        <f t="shared" si="11"/>
        <v>0</v>
      </c>
      <c r="P20" s="94">
        <f t="shared" si="11"/>
        <v>0</v>
      </c>
      <c r="Q20" s="94">
        <f>SUM(E20:P20)</f>
        <v>0</v>
      </c>
      <c r="R20" s="94">
        <f>R110+R152+R174+R217+R15*R16*0.195*12+R15*R16*12</f>
        <v>0</v>
      </c>
      <c r="S20" s="94">
        <f>S110+S152+S174+S217+S15*S16*0.195*12+S15*S16*12</f>
        <v>0</v>
      </c>
    </row>
    <row r="21" spans="1:19" s="23" customFormat="1" ht="14.25">
      <c r="A21" s="30"/>
      <c r="B21" s="103" t="s">
        <v>73</v>
      </c>
      <c r="C21" s="103"/>
      <c r="D21" s="94">
        <f aca="true" t="shared" si="12" ref="D21:R21">D29+D35+D41+D47+D53+D59</f>
        <v>0</v>
      </c>
      <c r="E21" s="94">
        <f t="shared" si="12"/>
        <v>0</v>
      </c>
      <c r="F21" s="94">
        <f t="shared" si="12"/>
        <v>0</v>
      </c>
      <c r="G21" s="94">
        <f t="shared" si="12"/>
        <v>0</v>
      </c>
      <c r="H21" s="94">
        <f t="shared" si="12"/>
        <v>0</v>
      </c>
      <c r="I21" s="94">
        <f t="shared" si="12"/>
        <v>0</v>
      </c>
      <c r="J21" s="94">
        <f t="shared" si="12"/>
        <v>0</v>
      </c>
      <c r="K21" s="94">
        <f t="shared" si="12"/>
        <v>0</v>
      </c>
      <c r="L21" s="94">
        <f t="shared" si="12"/>
        <v>0</v>
      </c>
      <c r="M21" s="94">
        <f t="shared" si="12"/>
        <v>0</v>
      </c>
      <c r="N21" s="94">
        <f t="shared" si="12"/>
        <v>0</v>
      </c>
      <c r="O21" s="94">
        <f t="shared" si="12"/>
        <v>0</v>
      </c>
      <c r="P21" s="94">
        <f t="shared" si="12"/>
        <v>0</v>
      </c>
      <c r="Q21" s="94">
        <f t="shared" si="12"/>
        <v>0</v>
      </c>
      <c r="R21" s="94">
        <f t="shared" si="12"/>
        <v>0</v>
      </c>
      <c r="S21" s="94">
        <f>S29+S35+S41+S47+S53+S59</f>
        <v>0</v>
      </c>
    </row>
    <row r="22" spans="1:19" s="23" customFormat="1" ht="14.25">
      <c r="A22" s="30"/>
      <c r="B22" s="103" t="s">
        <v>95</v>
      </c>
      <c r="C22" s="103"/>
      <c r="D22" s="94">
        <f>IF(D21=0,0,D5/D21)</f>
        <v>0</v>
      </c>
      <c r="E22" s="94">
        <f aca="true" t="shared" si="13" ref="E22:S22">IF(E21=0,0,E5/E21)</f>
        <v>0</v>
      </c>
      <c r="F22" s="94">
        <f t="shared" si="13"/>
        <v>0</v>
      </c>
      <c r="G22" s="94">
        <f t="shared" si="13"/>
        <v>0</v>
      </c>
      <c r="H22" s="94">
        <f t="shared" si="13"/>
        <v>0</v>
      </c>
      <c r="I22" s="94">
        <f t="shared" si="13"/>
        <v>0</v>
      </c>
      <c r="J22" s="94">
        <f t="shared" si="13"/>
        <v>0</v>
      </c>
      <c r="K22" s="94">
        <f t="shared" si="13"/>
        <v>0</v>
      </c>
      <c r="L22" s="94">
        <f t="shared" si="13"/>
        <v>0</v>
      </c>
      <c r="M22" s="94">
        <f t="shared" si="13"/>
        <v>0</v>
      </c>
      <c r="N22" s="94">
        <f t="shared" si="13"/>
        <v>0</v>
      </c>
      <c r="O22" s="94">
        <f t="shared" si="13"/>
        <v>0</v>
      </c>
      <c r="P22" s="94">
        <f t="shared" si="13"/>
        <v>0</v>
      </c>
      <c r="Q22" s="94">
        <f t="shared" si="13"/>
        <v>0</v>
      </c>
      <c r="R22" s="94">
        <f t="shared" si="13"/>
        <v>0</v>
      </c>
      <c r="S22" s="94">
        <f t="shared" si="13"/>
        <v>0</v>
      </c>
    </row>
    <row r="23" spans="1:19" s="23" customFormat="1" ht="14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s="23" customFormat="1" ht="15">
      <c r="A24" s="134"/>
      <c r="B24" s="29" t="s">
        <v>21</v>
      </c>
      <c r="C24" s="134"/>
      <c r="D24" s="134"/>
      <c r="E24" s="135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</row>
    <row r="25" spans="1:19" s="23" customFormat="1" ht="14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s="23" customFormat="1" ht="14.25" hidden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 s="23" customFormat="1" ht="15">
      <c r="A27" s="10"/>
      <c r="B27" s="93" t="s">
        <v>23</v>
      </c>
      <c r="C27" s="95"/>
      <c r="D27" s="65">
        <f>D4</f>
        <v>2011</v>
      </c>
      <c r="E27" s="65">
        <f aca="true" t="shared" si="14" ref="E27:S27">E4</f>
        <v>1</v>
      </c>
      <c r="F27" s="65">
        <f t="shared" si="14"/>
        <v>2</v>
      </c>
      <c r="G27" s="65">
        <f t="shared" si="14"/>
        <v>3</v>
      </c>
      <c r="H27" s="65">
        <f t="shared" si="14"/>
        <v>4</v>
      </c>
      <c r="I27" s="65">
        <f t="shared" si="14"/>
        <v>5</v>
      </c>
      <c r="J27" s="65">
        <f t="shared" si="14"/>
        <v>6</v>
      </c>
      <c r="K27" s="65">
        <f t="shared" si="14"/>
        <v>7</v>
      </c>
      <c r="L27" s="65">
        <f t="shared" si="14"/>
        <v>8</v>
      </c>
      <c r="M27" s="65">
        <f t="shared" si="14"/>
        <v>9</v>
      </c>
      <c r="N27" s="65">
        <f t="shared" si="14"/>
        <v>10</v>
      </c>
      <c r="O27" s="65">
        <f t="shared" si="14"/>
        <v>11</v>
      </c>
      <c r="P27" s="65">
        <f t="shared" si="14"/>
        <v>12</v>
      </c>
      <c r="Q27" s="65">
        <f t="shared" si="14"/>
        <v>2012</v>
      </c>
      <c r="R27" s="65">
        <f t="shared" si="14"/>
        <v>2013</v>
      </c>
      <c r="S27" s="65">
        <f t="shared" si="14"/>
        <v>2014</v>
      </c>
    </row>
    <row r="28" spans="1:19" s="23" customFormat="1" ht="14.25">
      <c r="A28" s="10"/>
      <c r="B28" s="30" t="s">
        <v>16</v>
      </c>
      <c r="C28" s="22" t="s">
        <v>19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94">
        <f>IF(SUM(E28:P28)=0,0,AVERAGE(E28:P28))</f>
        <v>0</v>
      </c>
      <c r="R28" s="57"/>
      <c r="S28" s="57"/>
    </row>
    <row r="29" spans="1:19" s="23" customFormat="1" ht="14.25">
      <c r="A29" s="10"/>
      <c r="B29" s="30" t="s">
        <v>22</v>
      </c>
      <c r="C29" s="16" t="s">
        <v>105</v>
      </c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94">
        <f>IF(Q28=0,0,Q30/Q28)</f>
        <v>0</v>
      </c>
      <c r="R29" s="57"/>
      <c r="S29" s="57"/>
    </row>
    <row r="30" spans="1:19" s="23" customFormat="1" ht="14.25">
      <c r="A30" s="10"/>
      <c r="B30" s="30" t="s">
        <v>17</v>
      </c>
      <c r="C30" s="22" t="s">
        <v>2</v>
      </c>
      <c r="D30" s="104">
        <f>D28*D29</f>
        <v>0</v>
      </c>
      <c r="E30" s="104">
        <f aca="true" t="shared" si="15" ref="E30:P30">E28*E29</f>
        <v>0</v>
      </c>
      <c r="F30" s="104">
        <f t="shared" si="15"/>
        <v>0</v>
      </c>
      <c r="G30" s="104">
        <f t="shared" si="15"/>
        <v>0</v>
      </c>
      <c r="H30" s="104">
        <f t="shared" si="15"/>
        <v>0</v>
      </c>
      <c r="I30" s="104">
        <f t="shared" si="15"/>
        <v>0</v>
      </c>
      <c r="J30" s="104">
        <f t="shared" si="15"/>
        <v>0</v>
      </c>
      <c r="K30" s="104">
        <f t="shared" si="15"/>
        <v>0</v>
      </c>
      <c r="L30" s="104">
        <f t="shared" si="15"/>
        <v>0</v>
      </c>
      <c r="M30" s="104">
        <f t="shared" si="15"/>
        <v>0</v>
      </c>
      <c r="N30" s="104">
        <f t="shared" si="15"/>
        <v>0</v>
      </c>
      <c r="O30" s="104">
        <f t="shared" si="15"/>
        <v>0</v>
      </c>
      <c r="P30" s="104">
        <f t="shared" si="15"/>
        <v>0</v>
      </c>
      <c r="Q30" s="94">
        <f>SUM(E30:P30)</f>
        <v>0</v>
      </c>
      <c r="R30" s="104">
        <f>R28*R29</f>
        <v>0</v>
      </c>
      <c r="S30" s="104">
        <f>S28*S29</f>
        <v>0</v>
      </c>
    </row>
    <row r="31" spans="1:19" s="23" customFormat="1" ht="14.25">
      <c r="A31" s="10"/>
      <c r="B31" s="30" t="s">
        <v>63</v>
      </c>
      <c r="C31" s="22" t="s">
        <v>62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8">
        <f>IF(Q30=0,0,(E31*E30+F31*F30+G31*G30+H31*H30+I30*I31+J30*J31+K30*K31+L30*L31+M30*M31+N30*N31+O30*O31+P30*P31)/Q30)</f>
        <v>0</v>
      </c>
      <c r="R31" s="57"/>
      <c r="S31" s="57"/>
    </row>
    <row r="32" spans="1:19" s="23" customFormat="1" ht="14.25">
      <c r="A32" s="1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</row>
    <row r="33" spans="1:19" s="23" customFormat="1" ht="15">
      <c r="A33" s="10"/>
      <c r="B33" s="93" t="s">
        <v>23</v>
      </c>
      <c r="C33" s="95"/>
      <c r="D33" s="65">
        <f aca="true" t="shared" si="16" ref="D33:S33">D27</f>
        <v>2011</v>
      </c>
      <c r="E33" s="65">
        <f t="shared" si="16"/>
        <v>1</v>
      </c>
      <c r="F33" s="65">
        <f t="shared" si="16"/>
        <v>2</v>
      </c>
      <c r="G33" s="65">
        <f t="shared" si="16"/>
        <v>3</v>
      </c>
      <c r="H33" s="65">
        <f t="shared" si="16"/>
        <v>4</v>
      </c>
      <c r="I33" s="65">
        <f t="shared" si="16"/>
        <v>5</v>
      </c>
      <c r="J33" s="65">
        <f t="shared" si="16"/>
        <v>6</v>
      </c>
      <c r="K33" s="65">
        <f t="shared" si="16"/>
        <v>7</v>
      </c>
      <c r="L33" s="65">
        <f t="shared" si="16"/>
        <v>8</v>
      </c>
      <c r="M33" s="65">
        <f t="shared" si="16"/>
        <v>9</v>
      </c>
      <c r="N33" s="65">
        <f t="shared" si="16"/>
        <v>10</v>
      </c>
      <c r="O33" s="65">
        <f t="shared" si="16"/>
        <v>11</v>
      </c>
      <c r="P33" s="65">
        <f t="shared" si="16"/>
        <v>12</v>
      </c>
      <c r="Q33" s="65">
        <f t="shared" si="16"/>
        <v>2012</v>
      </c>
      <c r="R33" s="65">
        <f t="shared" si="16"/>
        <v>2013</v>
      </c>
      <c r="S33" s="65">
        <f t="shared" si="16"/>
        <v>2014</v>
      </c>
    </row>
    <row r="34" spans="1:19" s="23" customFormat="1" ht="14.25">
      <c r="A34" s="10"/>
      <c r="B34" s="30" t="s">
        <v>16</v>
      </c>
      <c r="C34" s="22" t="s">
        <v>19</v>
      </c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94">
        <f>IF(SUM(E34:P34)=0,0,AVERAGE(E34:P34))</f>
        <v>0</v>
      </c>
      <c r="R34" s="57"/>
      <c r="S34" s="57"/>
    </row>
    <row r="35" spans="1:19" s="23" customFormat="1" ht="14.25">
      <c r="A35" s="10"/>
      <c r="B35" s="30" t="s">
        <v>22</v>
      </c>
      <c r="C35" s="16" t="s">
        <v>105</v>
      </c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94">
        <f>IF(Q34=0,0,Q36/Q34)</f>
        <v>0</v>
      </c>
      <c r="R35" s="57"/>
      <c r="S35" s="57"/>
    </row>
    <row r="36" spans="1:19" s="23" customFormat="1" ht="14.25">
      <c r="A36" s="10"/>
      <c r="B36" s="30" t="s">
        <v>17</v>
      </c>
      <c r="C36" s="22" t="s">
        <v>2</v>
      </c>
      <c r="D36" s="104">
        <f>D34*D35</f>
        <v>0</v>
      </c>
      <c r="E36" s="104">
        <f aca="true" t="shared" si="17" ref="E36:P36">E34*E35</f>
        <v>0</v>
      </c>
      <c r="F36" s="104">
        <f t="shared" si="17"/>
        <v>0</v>
      </c>
      <c r="G36" s="104">
        <f t="shared" si="17"/>
        <v>0</v>
      </c>
      <c r="H36" s="104">
        <f t="shared" si="17"/>
        <v>0</v>
      </c>
      <c r="I36" s="104">
        <f t="shared" si="17"/>
        <v>0</v>
      </c>
      <c r="J36" s="104">
        <f t="shared" si="17"/>
        <v>0</v>
      </c>
      <c r="K36" s="104">
        <f t="shared" si="17"/>
        <v>0</v>
      </c>
      <c r="L36" s="104">
        <f t="shared" si="17"/>
        <v>0</v>
      </c>
      <c r="M36" s="104">
        <f t="shared" si="17"/>
        <v>0</v>
      </c>
      <c r="N36" s="104">
        <f t="shared" si="17"/>
        <v>0</v>
      </c>
      <c r="O36" s="104">
        <f t="shared" si="17"/>
        <v>0</v>
      </c>
      <c r="P36" s="104">
        <f t="shared" si="17"/>
        <v>0</v>
      </c>
      <c r="Q36" s="94">
        <f>SUM(E36:P36)</f>
        <v>0</v>
      </c>
      <c r="R36" s="104">
        <f>R34*R35</f>
        <v>0</v>
      </c>
      <c r="S36" s="104">
        <f>S34*S35</f>
        <v>0</v>
      </c>
    </row>
    <row r="37" spans="1:19" s="23" customFormat="1" ht="14.25">
      <c r="A37" s="10"/>
      <c r="B37" s="30" t="s">
        <v>63</v>
      </c>
      <c r="C37" s="22" t="s">
        <v>62</v>
      </c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8">
        <f>IF(Q36=0,0,(E37*E36+F37*F36+G37*G36+H37*H36+I36*I37+J36*J37+K36*K37+L36*L37+M36*M37+N36*N37+O36*O37+P36*P37)/Q36)</f>
        <v>0</v>
      </c>
      <c r="R37" s="57"/>
      <c r="S37" s="57"/>
    </row>
    <row r="38" spans="1:19" s="23" customFormat="1" ht="14.25">
      <c r="A38" s="1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</row>
    <row r="39" spans="1:19" s="23" customFormat="1" ht="15">
      <c r="A39" s="10"/>
      <c r="B39" s="93" t="s">
        <v>23</v>
      </c>
      <c r="C39" s="95"/>
      <c r="D39" s="65">
        <f aca="true" t="shared" si="18" ref="D39:S39">D33</f>
        <v>2011</v>
      </c>
      <c r="E39" s="65">
        <f t="shared" si="18"/>
        <v>1</v>
      </c>
      <c r="F39" s="65">
        <f t="shared" si="18"/>
        <v>2</v>
      </c>
      <c r="G39" s="65">
        <f t="shared" si="18"/>
        <v>3</v>
      </c>
      <c r="H39" s="65">
        <f t="shared" si="18"/>
        <v>4</v>
      </c>
      <c r="I39" s="65">
        <f t="shared" si="18"/>
        <v>5</v>
      </c>
      <c r="J39" s="65">
        <f t="shared" si="18"/>
        <v>6</v>
      </c>
      <c r="K39" s="65">
        <f t="shared" si="18"/>
        <v>7</v>
      </c>
      <c r="L39" s="65">
        <f t="shared" si="18"/>
        <v>8</v>
      </c>
      <c r="M39" s="65">
        <f t="shared" si="18"/>
        <v>9</v>
      </c>
      <c r="N39" s="65">
        <f t="shared" si="18"/>
        <v>10</v>
      </c>
      <c r="O39" s="65">
        <f t="shared" si="18"/>
        <v>11</v>
      </c>
      <c r="P39" s="65">
        <f t="shared" si="18"/>
        <v>12</v>
      </c>
      <c r="Q39" s="65">
        <f t="shared" si="18"/>
        <v>2012</v>
      </c>
      <c r="R39" s="65">
        <f t="shared" si="18"/>
        <v>2013</v>
      </c>
      <c r="S39" s="65">
        <f t="shared" si="18"/>
        <v>2014</v>
      </c>
    </row>
    <row r="40" spans="1:19" s="23" customFormat="1" ht="14.25">
      <c r="A40" s="10"/>
      <c r="B40" s="30" t="s">
        <v>16</v>
      </c>
      <c r="C40" s="22" t="s">
        <v>19</v>
      </c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94">
        <f>IF(SUM(E40:P40)=0,0,AVERAGE(E40:P40))</f>
        <v>0</v>
      </c>
      <c r="R40" s="57"/>
      <c r="S40" s="57"/>
    </row>
    <row r="41" spans="1:19" s="23" customFormat="1" ht="14.25">
      <c r="A41" s="10"/>
      <c r="B41" s="30" t="s">
        <v>22</v>
      </c>
      <c r="C41" s="16" t="s">
        <v>105</v>
      </c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94">
        <f>IF(Q40=0,0,Q42/Q40)</f>
        <v>0</v>
      </c>
      <c r="R41" s="57"/>
      <c r="S41" s="57"/>
    </row>
    <row r="42" spans="1:19" s="23" customFormat="1" ht="14.25">
      <c r="A42" s="10"/>
      <c r="B42" s="30" t="s">
        <v>17</v>
      </c>
      <c r="C42" s="22" t="s">
        <v>2</v>
      </c>
      <c r="D42" s="104">
        <f>D40*D41</f>
        <v>0</v>
      </c>
      <c r="E42" s="104">
        <f aca="true" t="shared" si="19" ref="E42:P42">E40*E41</f>
        <v>0</v>
      </c>
      <c r="F42" s="104">
        <f t="shared" si="19"/>
        <v>0</v>
      </c>
      <c r="G42" s="104">
        <f t="shared" si="19"/>
        <v>0</v>
      </c>
      <c r="H42" s="104">
        <f t="shared" si="19"/>
        <v>0</v>
      </c>
      <c r="I42" s="104">
        <f t="shared" si="19"/>
        <v>0</v>
      </c>
      <c r="J42" s="104">
        <f t="shared" si="19"/>
        <v>0</v>
      </c>
      <c r="K42" s="104">
        <f t="shared" si="19"/>
        <v>0</v>
      </c>
      <c r="L42" s="104">
        <f t="shared" si="19"/>
        <v>0</v>
      </c>
      <c r="M42" s="104">
        <f t="shared" si="19"/>
        <v>0</v>
      </c>
      <c r="N42" s="104">
        <f t="shared" si="19"/>
        <v>0</v>
      </c>
      <c r="O42" s="104">
        <f t="shared" si="19"/>
        <v>0</v>
      </c>
      <c r="P42" s="104">
        <f t="shared" si="19"/>
        <v>0</v>
      </c>
      <c r="Q42" s="94">
        <f>SUM(E42:P42)</f>
        <v>0</v>
      </c>
      <c r="R42" s="104">
        <f>R40*R41</f>
        <v>0</v>
      </c>
      <c r="S42" s="104">
        <f>S40*S41</f>
        <v>0</v>
      </c>
    </row>
    <row r="43" spans="1:19" s="23" customFormat="1" ht="14.25">
      <c r="A43" s="10"/>
      <c r="B43" s="30" t="s">
        <v>63</v>
      </c>
      <c r="C43" s="22" t="s">
        <v>62</v>
      </c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8">
        <f>IF(Q42=0,0,(E43*E42+F43*F42+G43*G42+H43*H42+I42*I43+J42*J43+K42*K43+L42*L43+M42*M43+N42*N43+O42*O43+P42*P43)/Q42)</f>
        <v>0</v>
      </c>
      <c r="R43" s="57"/>
      <c r="S43" s="57"/>
    </row>
    <row r="44" spans="1:19" s="23" customFormat="1" ht="14.25">
      <c r="A44" s="1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</row>
    <row r="45" spans="1:19" s="23" customFormat="1" ht="15" hidden="1" outlineLevel="1">
      <c r="A45" s="10"/>
      <c r="B45" s="93" t="s">
        <v>23</v>
      </c>
      <c r="C45" s="95"/>
      <c r="D45" s="65">
        <f aca="true" t="shared" si="20" ref="D45:S45">D39</f>
        <v>2011</v>
      </c>
      <c r="E45" s="65">
        <f t="shared" si="20"/>
        <v>1</v>
      </c>
      <c r="F45" s="65">
        <f t="shared" si="20"/>
        <v>2</v>
      </c>
      <c r="G45" s="65">
        <f t="shared" si="20"/>
        <v>3</v>
      </c>
      <c r="H45" s="65">
        <f t="shared" si="20"/>
        <v>4</v>
      </c>
      <c r="I45" s="65">
        <f t="shared" si="20"/>
        <v>5</v>
      </c>
      <c r="J45" s="65">
        <f t="shared" si="20"/>
        <v>6</v>
      </c>
      <c r="K45" s="65">
        <f t="shared" si="20"/>
        <v>7</v>
      </c>
      <c r="L45" s="65">
        <f t="shared" si="20"/>
        <v>8</v>
      </c>
      <c r="M45" s="65">
        <f t="shared" si="20"/>
        <v>9</v>
      </c>
      <c r="N45" s="65">
        <f t="shared" si="20"/>
        <v>10</v>
      </c>
      <c r="O45" s="65">
        <f t="shared" si="20"/>
        <v>11</v>
      </c>
      <c r="P45" s="65">
        <f t="shared" si="20"/>
        <v>12</v>
      </c>
      <c r="Q45" s="65">
        <f t="shared" si="20"/>
        <v>2012</v>
      </c>
      <c r="R45" s="65">
        <f t="shared" si="20"/>
        <v>2013</v>
      </c>
      <c r="S45" s="65">
        <f t="shared" si="20"/>
        <v>2014</v>
      </c>
    </row>
    <row r="46" spans="1:19" s="23" customFormat="1" ht="14.25" hidden="1" outlineLevel="1">
      <c r="A46" s="10"/>
      <c r="B46" s="30" t="s">
        <v>16</v>
      </c>
      <c r="C46" s="22" t="s">
        <v>19</v>
      </c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94">
        <f>IF(SUM(E46:P46)=0,0,AVERAGE(E46:P46))</f>
        <v>0</v>
      </c>
      <c r="R46" s="57"/>
      <c r="S46" s="57"/>
    </row>
    <row r="47" spans="1:19" s="23" customFormat="1" ht="14.25" hidden="1" outlineLevel="1">
      <c r="A47" s="10"/>
      <c r="B47" s="30" t="s">
        <v>22</v>
      </c>
      <c r="C47" s="16" t="s">
        <v>105</v>
      </c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94">
        <f>IF(Q46=0,0,Q48/Q46)</f>
        <v>0</v>
      </c>
      <c r="R47" s="57"/>
      <c r="S47" s="57"/>
    </row>
    <row r="48" spans="1:19" s="23" customFormat="1" ht="14.25" hidden="1" outlineLevel="1">
      <c r="A48" s="10"/>
      <c r="B48" s="30" t="s">
        <v>17</v>
      </c>
      <c r="C48" s="22" t="s">
        <v>2</v>
      </c>
      <c r="D48" s="104">
        <f>D46*D47</f>
        <v>0</v>
      </c>
      <c r="E48" s="104">
        <f aca="true" t="shared" si="21" ref="E48:P48">E46*E47</f>
        <v>0</v>
      </c>
      <c r="F48" s="104">
        <f t="shared" si="21"/>
        <v>0</v>
      </c>
      <c r="G48" s="104">
        <f t="shared" si="21"/>
        <v>0</v>
      </c>
      <c r="H48" s="104">
        <f t="shared" si="21"/>
        <v>0</v>
      </c>
      <c r="I48" s="104">
        <f t="shared" si="21"/>
        <v>0</v>
      </c>
      <c r="J48" s="104">
        <f t="shared" si="21"/>
        <v>0</v>
      </c>
      <c r="K48" s="104">
        <f t="shared" si="21"/>
        <v>0</v>
      </c>
      <c r="L48" s="104">
        <f t="shared" si="21"/>
        <v>0</v>
      </c>
      <c r="M48" s="104">
        <f t="shared" si="21"/>
        <v>0</v>
      </c>
      <c r="N48" s="104">
        <f t="shared" si="21"/>
        <v>0</v>
      </c>
      <c r="O48" s="104">
        <f t="shared" si="21"/>
        <v>0</v>
      </c>
      <c r="P48" s="104">
        <f t="shared" si="21"/>
        <v>0</v>
      </c>
      <c r="Q48" s="94">
        <f>SUM(E48:P48)</f>
        <v>0</v>
      </c>
      <c r="R48" s="104">
        <f>R46*R47</f>
        <v>0</v>
      </c>
      <c r="S48" s="104">
        <f>S46*S47</f>
        <v>0</v>
      </c>
    </row>
    <row r="49" spans="1:19" s="23" customFormat="1" ht="14.25" hidden="1" outlineLevel="1">
      <c r="A49" s="10"/>
      <c r="B49" s="30" t="s">
        <v>63</v>
      </c>
      <c r="C49" s="22" t="s">
        <v>62</v>
      </c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8">
        <f>IF(Q48=0,0,(E49*E48+F49*F48+G49*G48+H49*H48+I48*I49+J48*J49+K48*K49+L48*L49+M48*M49+N48*N49+O48*O49+P48*P49)/Q48)</f>
        <v>0</v>
      </c>
      <c r="R49" s="57"/>
      <c r="S49" s="57"/>
    </row>
    <row r="50" spans="1:19" s="23" customFormat="1" ht="14.25" hidden="1" outlineLevel="1">
      <c r="A50" s="1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</row>
    <row r="51" spans="1:19" s="23" customFormat="1" ht="15" hidden="1" outlineLevel="1">
      <c r="A51" s="10"/>
      <c r="B51" s="93" t="s">
        <v>23</v>
      </c>
      <c r="C51" s="95"/>
      <c r="D51" s="65">
        <f aca="true" t="shared" si="22" ref="D51:S51">D45</f>
        <v>2011</v>
      </c>
      <c r="E51" s="65">
        <f t="shared" si="22"/>
        <v>1</v>
      </c>
      <c r="F51" s="65">
        <f t="shared" si="22"/>
        <v>2</v>
      </c>
      <c r="G51" s="65">
        <f t="shared" si="22"/>
        <v>3</v>
      </c>
      <c r="H51" s="65">
        <f t="shared" si="22"/>
        <v>4</v>
      </c>
      <c r="I51" s="65">
        <f t="shared" si="22"/>
        <v>5</v>
      </c>
      <c r="J51" s="65">
        <f t="shared" si="22"/>
        <v>6</v>
      </c>
      <c r="K51" s="65">
        <f t="shared" si="22"/>
        <v>7</v>
      </c>
      <c r="L51" s="65">
        <f t="shared" si="22"/>
        <v>8</v>
      </c>
      <c r="M51" s="65">
        <f t="shared" si="22"/>
        <v>9</v>
      </c>
      <c r="N51" s="65">
        <f t="shared" si="22"/>
        <v>10</v>
      </c>
      <c r="O51" s="65">
        <f t="shared" si="22"/>
        <v>11</v>
      </c>
      <c r="P51" s="65">
        <f t="shared" si="22"/>
        <v>12</v>
      </c>
      <c r="Q51" s="65">
        <f t="shared" si="22"/>
        <v>2012</v>
      </c>
      <c r="R51" s="65">
        <f t="shared" si="22"/>
        <v>2013</v>
      </c>
      <c r="S51" s="65">
        <f t="shared" si="22"/>
        <v>2014</v>
      </c>
    </row>
    <row r="52" spans="1:19" s="23" customFormat="1" ht="14.25" hidden="1" outlineLevel="1">
      <c r="A52" s="10"/>
      <c r="B52" s="30" t="s">
        <v>16</v>
      </c>
      <c r="C52" s="22" t="s">
        <v>19</v>
      </c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94">
        <f>IF(SUM(E52:P52)=0,0,AVERAGE(E52:P52))</f>
        <v>0</v>
      </c>
      <c r="R52" s="57"/>
      <c r="S52" s="57"/>
    </row>
    <row r="53" spans="1:19" s="23" customFormat="1" ht="14.25" hidden="1" outlineLevel="1">
      <c r="A53" s="10"/>
      <c r="B53" s="30" t="s">
        <v>22</v>
      </c>
      <c r="C53" s="16" t="s">
        <v>105</v>
      </c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94">
        <f>IF(Q52=0,0,Q54/Q52)</f>
        <v>0</v>
      </c>
      <c r="R53" s="57"/>
      <c r="S53" s="57"/>
    </row>
    <row r="54" spans="1:19" s="23" customFormat="1" ht="14.25" hidden="1" outlineLevel="1">
      <c r="A54" s="10"/>
      <c r="B54" s="30" t="s">
        <v>17</v>
      </c>
      <c r="C54" s="22" t="s">
        <v>2</v>
      </c>
      <c r="D54" s="104">
        <f>D52*D53</f>
        <v>0</v>
      </c>
      <c r="E54" s="104">
        <f aca="true" t="shared" si="23" ref="E54:P54">E52*E53</f>
        <v>0</v>
      </c>
      <c r="F54" s="104">
        <f t="shared" si="23"/>
        <v>0</v>
      </c>
      <c r="G54" s="104">
        <f t="shared" si="23"/>
        <v>0</v>
      </c>
      <c r="H54" s="104">
        <f t="shared" si="23"/>
        <v>0</v>
      </c>
      <c r="I54" s="104">
        <f t="shared" si="23"/>
        <v>0</v>
      </c>
      <c r="J54" s="104">
        <f t="shared" si="23"/>
        <v>0</v>
      </c>
      <c r="K54" s="104">
        <f t="shared" si="23"/>
        <v>0</v>
      </c>
      <c r="L54" s="104">
        <f t="shared" si="23"/>
        <v>0</v>
      </c>
      <c r="M54" s="104">
        <f t="shared" si="23"/>
        <v>0</v>
      </c>
      <c r="N54" s="104">
        <f t="shared" si="23"/>
        <v>0</v>
      </c>
      <c r="O54" s="104">
        <f t="shared" si="23"/>
        <v>0</v>
      </c>
      <c r="P54" s="104">
        <f t="shared" si="23"/>
        <v>0</v>
      </c>
      <c r="Q54" s="94">
        <f>SUM(E54:P54)</f>
        <v>0</v>
      </c>
      <c r="R54" s="104">
        <f>R52*R53</f>
        <v>0</v>
      </c>
      <c r="S54" s="104">
        <f>S52*S53</f>
        <v>0</v>
      </c>
    </row>
    <row r="55" spans="1:19" s="23" customFormat="1" ht="14.25" hidden="1" outlineLevel="1">
      <c r="A55" s="10"/>
      <c r="B55" s="30" t="s">
        <v>63</v>
      </c>
      <c r="C55" s="22" t="s">
        <v>62</v>
      </c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8">
        <f>IF(Q54=0,0,(E55*E54+F55*F54+G55*G54+H55*H54+I54*I55+J54*J55+K54*K55+L54*L55+M54*M55+N54*N55+O54*O55+P54*P55)/Q54)</f>
        <v>0</v>
      </c>
      <c r="R55" s="57"/>
      <c r="S55" s="57"/>
    </row>
    <row r="56" spans="1:19" s="23" customFormat="1" ht="14.25" hidden="1" outlineLevel="1">
      <c r="A56" s="1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</row>
    <row r="57" spans="1:19" s="23" customFormat="1" ht="15" hidden="1" outlineLevel="1">
      <c r="A57" s="10"/>
      <c r="B57" s="93" t="s">
        <v>23</v>
      </c>
      <c r="C57" s="95"/>
      <c r="D57" s="65">
        <f aca="true" t="shared" si="24" ref="D57:S57">D51</f>
        <v>2011</v>
      </c>
      <c r="E57" s="65">
        <f t="shared" si="24"/>
        <v>1</v>
      </c>
      <c r="F57" s="65">
        <f t="shared" si="24"/>
        <v>2</v>
      </c>
      <c r="G57" s="65">
        <f t="shared" si="24"/>
        <v>3</v>
      </c>
      <c r="H57" s="65">
        <f t="shared" si="24"/>
        <v>4</v>
      </c>
      <c r="I57" s="65">
        <f t="shared" si="24"/>
        <v>5</v>
      </c>
      <c r="J57" s="65">
        <f t="shared" si="24"/>
        <v>6</v>
      </c>
      <c r="K57" s="65">
        <f t="shared" si="24"/>
        <v>7</v>
      </c>
      <c r="L57" s="65">
        <f t="shared" si="24"/>
        <v>8</v>
      </c>
      <c r="M57" s="65">
        <f t="shared" si="24"/>
        <v>9</v>
      </c>
      <c r="N57" s="65">
        <f t="shared" si="24"/>
        <v>10</v>
      </c>
      <c r="O57" s="65">
        <f t="shared" si="24"/>
        <v>11</v>
      </c>
      <c r="P57" s="65">
        <f t="shared" si="24"/>
        <v>12</v>
      </c>
      <c r="Q57" s="65">
        <f t="shared" si="24"/>
        <v>2012</v>
      </c>
      <c r="R57" s="65">
        <f t="shared" si="24"/>
        <v>2013</v>
      </c>
      <c r="S57" s="65">
        <f t="shared" si="24"/>
        <v>2014</v>
      </c>
    </row>
    <row r="58" spans="1:19" s="23" customFormat="1" ht="14.25" hidden="1" outlineLevel="1">
      <c r="A58" s="10"/>
      <c r="B58" s="30" t="s">
        <v>16</v>
      </c>
      <c r="C58" s="22" t="s">
        <v>19</v>
      </c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94">
        <f>IF(SUM(E58:P58)=0,0,AVERAGE(E58:P58))</f>
        <v>0</v>
      </c>
      <c r="R58" s="57"/>
      <c r="S58" s="57"/>
    </row>
    <row r="59" spans="1:19" s="23" customFormat="1" ht="14.25" hidden="1" outlineLevel="1">
      <c r="A59" s="10"/>
      <c r="B59" s="30" t="s">
        <v>22</v>
      </c>
      <c r="C59" s="16" t="s">
        <v>105</v>
      </c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94">
        <f>IF(Q58=0,0,Q60/Q58)</f>
        <v>0</v>
      </c>
      <c r="R59" s="57"/>
      <c r="S59" s="57"/>
    </row>
    <row r="60" spans="1:19" s="23" customFormat="1" ht="14.25" hidden="1" outlineLevel="1">
      <c r="A60" s="10"/>
      <c r="B60" s="30" t="s">
        <v>17</v>
      </c>
      <c r="C60" s="22" t="s">
        <v>2</v>
      </c>
      <c r="D60" s="104">
        <f>D58*D59</f>
        <v>0</v>
      </c>
      <c r="E60" s="104">
        <f aca="true" t="shared" si="25" ref="E60:P60">E58*E59</f>
        <v>0</v>
      </c>
      <c r="F60" s="104">
        <f t="shared" si="25"/>
        <v>0</v>
      </c>
      <c r="G60" s="104">
        <f t="shared" si="25"/>
        <v>0</v>
      </c>
      <c r="H60" s="104">
        <f t="shared" si="25"/>
        <v>0</v>
      </c>
      <c r="I60" s="104">
        <f t="shared" si="25"/>
        <v>0</v>
      </c>
      <c r="J60" s="104">
        <f t="shared" si="25"/>
        <v>0</v>
      </c>
      <c r="K60" s="104">
        <f t="shared" si="25"/>
        <v>0</v>
      </c>
      <c r="L60" s="104">
        <f t="shared" si="25"/>
        <v>0</v>
      </c>
      <c r="M60" s="104">
        <f t="shared" si="25"/>
        <v>0</v>
      </c>
      <c r="N60" s="104">
        <f t="shared" si="25"/>
        <v>0</v>
      </c>
      <c r="O60" s="104">
        <f t="shared" si="25"/>
        <v>0</v>
      </c>
      <c r="P60" s="104">
        <f t="shared" si="25"/>
        <v>0</v>
      </c>
      <c r="Q60" s="94">
        <f>SUM(E60:P60)</f>
        <v>0</v>
      </c>
      <c r="R60" s="104">
        <f>R58*R59</f>
        <v>0</v>
      </c>
      <c r="S60" s="104">
        <f>S58*S59</f>
        <v>0</v>
      </c>
    </row>
    <row r="61" spans="1:19" s="23" customFormat="1" ht="14.25" hidden="1" outlineLevel="1">
      <c r="A61" s="10"/>
      <c r="B61" s="30" t="s">
        <v>63</v>
      </c>
      <c r="C61" s="22" t="s">
        <v>62</v>
      </c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>
        <f>IF(Q60=0,0,(E61*E60+F61*F60+G61*G60+H61*H60+I60*I61+J60*J61+K60*K61+L60*L61+M60*M61+N60*N61+O60*O61+P60*P61)/Q60)</f>
        <v>0</v>
      </c>
      <c r="R61" s="57"/>
      <c r="S61" s="57"/>
    </row>
    <row r="62" spans="1:19" s="23" customFormat="1" ht="14.25" collapsed="1">
      <c r="A62" s="1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</row>
    <row r="63" spans="1:19" s="23" customFormat="1" ht="15">
      <c r="A63" s="10"/>
      <c r="B63" s="69" t="s">
        <v>24</v>
      </c>
      <c r="C63" s="60"/>
      <c r="D63" s="90">
        <f>SUM(D30,D36,D42,D48,D54,D60)</f>
        <v>0</v>
      </c>
      <c r="E63" s="90">
        <f aca="true" t="shared" si="26" ref="E63:S63">SUM(E30,E36,E42,E48,E54,E60)</f>
        <v>0</v>
      </c>
      <c r="F63" s="90">
        <f t="shared" si="26"/>
        <v>0</v>
      </c>
      <c r="G63" s="90">
        <f t="shared" si="26"/>
        <v>0</v>
      </c>
      <c r="H63" s="90">
        <f t="shared" si="26"/>
        <v>0</v>
      </c>
      <c r="I63" s="90">
        <f t="shared" si="26"/>
        <v>0</v>
      </c>
      <c r="J63" s="90">
        <f t="shared" si="26"/>
        <v>0</v>
      </c>
      <c r="K63" s="90">
        <f t="shared" si="26"/>
        <v>0</v>
      </c>
      <c r="L63" s="90">
        <f t="shared" si="26"/>
        <v>0</v>
      </c>
      <c r="M63" s="90">
        <f t="shared" si="26"/>
        <v>0</v>
      </c>
      <c r="N63" s="90">
        <f t="shared" si="26"/>
        <v>0</v>
      </c>
      <c r="O63" s="90">
        <f t="shared" si="26"/>
        <v>0</v>
      </c>
      <c r="P63" s="90">
        <f t="shared" si="26"/>
        <v>0</v>
      </c>
      <c r="Q63" s="90">
        <f t="shared" si="26"/>
        <v>0</v>
      </c>
      <c r="R63" s="90">
        <f t="shared" si="26"/>
        <v>0</v>
      </c>
      <c r="S63" s="90">
        <f t="shared" si="26"/>
        <v>0</v>
      </c>
    </row>
    <row r="64" spans="1:19" s="23" customFormat="1" ht="14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</row>
    <row r="65" spans="1:19" s="23" customFormat="1" ht="14.25" hidden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</row>
    <row r="66" spans="1:19" s="23" customFormat="1" ht="14.25" hidden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</row>
    <row r="67" spans="1:19" s="23" customFormat="1" ht="14.25" hidden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</row>
    <row r="68" spans="1:19" s="23" customFormat="1" ht="15">
      <c r="A68" s="134"/>
      <c r="B68" s="29" t="s">
        <v>15</v>
      </c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</row>
    <row r="69" spans="1:19" s="23" customFormat="1" ht="14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</row>
    <row r="70" spans="1:19" s="23" customFormat="1" ht="20.25" customHeight="1">
      <c r="A70" s="164" t="s">
        <v>58</v>
      </c>
      <c r="B70" s="44" t="s">
        <v>59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</row>
    <row r="71" spans="1:19" s="23" customFormat="1" ht="15">
      <c r="A71" s="164"/>
      <c r="B71" s="93" t="s">
        <v>18</v>
      </c>
      <c r="C71" s="95"/>
      <c r="D71" s="65">
        <f aca="true" t="shared" si="27" ref="D71:S71">D4</f>
        <v>2011</v>
      </c>
      <c r="E71" s="65">
        <f t="shared" si="27"/>
        <v>1</v>
      </c>
      <c r="F71" s="65">
        <f t="shared" si="27"/>
        <v>2</v>
      </c>
      <c r="G71" s="65">
        <f t="shared" si="27"/>
        <v>3</v>
      </c>
      <c r="H71" s="65">
        <f t="shared" si="27"/>
        <v>4</v>
      </c>
      <c r="I71" s="65">
        <f t="shared" si="27"/>
        <v>5</v>
      </c>
      <c r="J71" s="65">
        <f t="shared" si="27"/>
        <v>6</v>
      </c>
      <c r="K71" s="65">
        <f t="shared" si="27"/>
        <v>7</v>
      </c>
      <c r="L71" s="65">
        <f t="shared" si="27"/>
        <v>8</v>
      </c>
      <c r="M71" s="65">
        <f t="shared" si="27"/>
        <v>9</v>
      </c>
      <c r="N71" s="65">
        <f t="shared" si="27"/>
        <v>10</v>
      </c>
      <c r="O71" s="65">
        <f t="shared" si="27"/>
        <v>11</v>
      </c>
      <c r="P71" s="65">
        <f t="shared" si="27"/>
        <v>12</v>
      </c>
      <c r="Q71" s="65">
        <f t="shared" si="27"/>
        <v>2012</v>
      </c>
      <c r="R71" s="65">
        <f t="shared" si="27"/>
        <v>2013</v>
      </c>
      <c r="S71" s="65">
        <f t="shared" si="27"/>
        <v>2014</v>
      </c>
    </row>
    <row r="72" spans="1:19" s="23" customFormat="1" ht="14.25">
      <c r="A72" s="164"/>
      <c r="B72" s="30" t="s">
        <v>16</v>
      </c>
      <c r="C72" s="22" t="s">
        <v>19</v>
      </c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94">
        <f>IF(SUM(E72:P72)=0,0,AVERAGE(E72:P72))</f>
        <v>0</v>
      </c>
      <c r="R72" s="57"/>
      <c r="S72" s="57"/>
    </row>
    <row r="73" spans="1:19" s="23" customFormat="1" ht="14.25">
      <c r="A73" s="164"/>
      <c r="B73" s="30" t="s">
        <v>20</v>
      </c>
      <c r="C73" s="16" t="s">
        <v>105</v>
      </c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94">
        <f>IF(Q72=0,0,Q74/Q72)</f>
        <v>0</v>
      </c>
      <c r="R73" s="57"/>
      <c r="S73" s="57"/>
    </row>
    <row r="74" spans="1:19" s="23" customFormat="1" ht="14.25">
      <c r="A74" s="164"/>
      <c r="B74" s="30" t="s">
        <v>17</v>
      </c>
      <c r="C74" s="22" t="s">
        <v>2</v>
      </c>
      <c r="D74" s="104">
        <f>D72*D73</f>
        <v>0</v>
      </c>
      <c r="E74" s="104">
        <f aca="true" t="shared" si="28" ref="E74:P74">E72*E73</f>
        <v>0</v>
      </c>
      <c r="F74" s="104">
        <f t="shared" si="28"/>
        <v>0</v>
      </c>
      <c r="G74" s="104">
        <f t="shared" si="28"/>
        <v>0</v>
      </c>
      <c r="H74" s="104">
        <f t="shared" si="28"/>
        <v>0</v>
      </c>
      <c r="I74" s="104">
        <f t="shared" si="28"/>
        <v>0</v>
      </c>
      <c r="J74" s="104">
        <f t="shared" si="28"/>
        <v>0</v>
      </c>
      <c r="K74" s="104">
        <f t="shared" si="28"/>
        <v>0</v>
      </c>
      <c r="L74" s="104">
        <f t="shared" si="28"/>
        <v>0</v>
      </c>
      <c r="M74" s="104">
        <f t="shared" si="28"/>
        <v>0</v>
      </c>
      <c r="N74" s="104">
        <f t="shared" si="28"/>
        <v>0</v>
      </c>
      <c r="O74" s="104">
        <f t="shared" si="28"/>
        <v>0</v>
      </c>
      <c r="P74" s="104">
        <f t="shared" si="28"/>
        <v>0</v>
      </c>
      <c r="Q74" s="94">
        <f>SUM(E74:P74)</f>
        <v>0</v>
      </c>
      <c r="R74" s="104">
        <f>R72*R73</f>
        <v>0</v>
      </c>
      <c r="S74" s="104">
        <f>S72*S73</f>
        <v>0</v>
      </c>
    </row>
    <row r="75" spans="1:19" s="23" customFormat="1" ht="14.25">
      <c r="A75" s="164"/>
      <c r="B75" s="30" t="s">
        <v>61</v>
      </c>
      <c r="C75" s="22" t="s">
        <v>62</v>
      </c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8">
        <f>IF(Q74=0,0,(E75*E74+F75*F74+G75*G74+H75*H74+I74*I75+J74*J75+K74*K75+L74*L75+M74*M75+N74*N75+O74*O75+P74*P75)/Q74)</f>
        <v>0</v>
      </c>
      <c r="R75" s="57"/>
      <c r="S75" s="57"/>
    </row>
    <row r="76" spans="1:19" s="23" customFormat="1" ht="14.25">
      <c r="A76" s="164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</row>
    <row r="77" spans="1:19" s="23" customFormat="1" ht="15">
      <c r="A77" s="164"/>
      <c r="B77" s="93" t="s">
        <v>18</v>
      </c>
      <c r="C77" s="95"/>
      <c r="D77" s="65">
        <f aca="true" t="shared" si="29" ref="D77:S77">D71</f>
        <v>2011</v>
      </c>
      <c r="E77" s="65">
        <f t="shared" si="29"/>
        <v>1</v>
      </c>
      <c r="F77" s="65">
        <f t="shared" si="29"/>
        <v>2</v>
      </c>
      <c r="G77" s="65">
        <f t="shared" si="29"/>
        <v>3</v>
      </c>
      <c r="H77" s="65">
        <f t="shared" si="29"/>
        <v>4</v>
      </c>
      <c r="I77" s="65">
        <f t="shared" si="29"/>
        <v>5</v>
      </c>
      <c r="J77" s="65">
        <f t="shared" si="29"/>
        <v>6</v>
      </c>
      <c r="K77" s="65">
        <f t="shared" si="29"/>
        <v>7</v>
      </c>
      <c r="L77" s="65">
        <f t="shared" si="29"/>
        <v>8</v>
      </c>
      <c r="M77" s="65">
        <f t="shared" si="29"/>
        <v>9</v>
      </c>
      <c r="N77" s="65">
        <f t="shared" si="29"/>
        <v>10</v>
      </c>
      <c r="O77" s="65">
        <f t="shared" si="29"/>
        <v>11</v>
      </c>
      <c r="P77" s="65">
        <f t="shared" si="29"/>
        <v>12</v>
      </c>
      <c r="Q77" s="65">
        <f t="shared" si="29"/>
        <v>2012</v>
      </c>
      <c r="R77" s="65">
        <f t="shared" si="29"/>
        <v>2013</v>
      </c>
      <c r="S77" s="65">
        <f t="shared" si="29"/>
        <v>2014</v>
      </c>
    </row>
    <row r="78" spans="1:19" s="23" customFormat="1" ht="14.25">
      <c r="A78" s="164"/>
      <c r="B78" s="30" t="s">
        <v>16</v>
      </c>
      <c r="C78" s="22" t="s">
        <v>19</v>
      </c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94">
        <f>IF(SUM(E78:P78)=0,0,AVERAGE(E78:P78))</f>
        <v>0</v>
      </c>
      <c r="R78" s="57"/>
      <c r="S78" s="57"/>
    </row>
    <row r="79" spans="1:19" s="23" customFormat="1" ht="14.25">
      <c r="A79" s="164"/>
      <c r="B79" s="30" t="s">
        <v>20</v>
      </c>
      <c r="C79" s="16" t="s">
        <v>107</v>
      </c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94">
        <f>IF(Q78=0,0,Q80/Q78)</f>
        <v>0</v>
      </c>
      <c r="R79" s="57"/>
      <c r="S79" s="57"/>
    </row>
    <row r="80" spans="1:19" s="23" customFormat="1" ht="14.25">
      <c r="A80" s="164"/>
      <c r="B80" s="30" t="s">
        <v>17</v>
      </c>
      <c r="C80" s="22" t="s">
        <v>2</v>
      </c>
      <c r="D80" s="104">
        <f>D78*D79</f>
        <v>0</v>
      </c>
      <c r="E80" s="104">
        <f aca="true" t="shared" si="30" ref="E80:P80">E78*E79</f>
        <v>0</v>
      </c>
      <c r="F80" s="104">
        <f t="shared" si="30"/>
        <v>0</v>
      </c>
      <c r="G80" s="104">
        <f t="shared" si="30"/>
        <v>0</v>
      </c>
      <c r="H80" s="104">
        <f t="shared" si="30"/>
        <v>0</v>
      </c>
      <c r="I80" s="104">
        <f t="shared" si="30"/>
        <v>0</v>
      </c>
      <c r="J80" s="104">
        <f t="shared" si="30"/>
        <v>0</v>
      </c>
      <c r="K80" s="104">
        <f t="shared" si="30"/>
        <v>0</v>
      </c>
      <c r="L80" s="104">
        <f t="shared" si="30"/>
        <v>0</v>
      </c>
      <c r="M80" s="104">
        <f t="shared" si="30"/>
        <v>0</v>
      </c>
      <c r="N80" s="104">
        <f t="shared" si="30"/>
        <v>0</v>
      </c>
      <c r="O80" s="104">
        <f t="shared" si="30"/>
        <v>0</v>
      </c>
      <c r="P80" s="104">
        <f t="shared" si="30"/>
        <v>0</v>
      </c>
      <c r="Q80" s="94">
        <f>SUM(E80:P80)</f>
        <v>0</v>
      </c>
      <c r="R80" s="104">
        <f>R78*R79</f>
        <v>0</v>
      </c>
      <c r="S80" s="104">
        <f>S78*S79</f>
        <v>0</v>
      </c>
    </row>
    <row r="81" spans="1:19" s="23" customFormat="1" ht="14.25">
      <c r="A81" s="164"/>
      <c r="B81" s="30" t="s">
        <v>61</v>
      </c>
      <c r="C81" s="22" t="s">
        <v>62</v>
      </c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8">
        <f>IF(Q80=0,0,(E81*E80+F81*F80+G81*G80+H81*H80+I80*I81+J80*J81+K80*K81+L80*L81+M80*M81+N80*N81+O80*O81+P80*P81)/Q80)</f>
        <v>0</v>
      </c>
      <c r="R81" s="57"/>
      <c r="S81" s="57"/>
    </row>
    <row r="82" spans="1:19" s="23" customFormat="1" ht="14.25">
      <c r="A82" s="164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</row>
    <row r="83" spans="1:19" s="23" customFormat="1" ht="15">
      <c r="A83" s="164"/>
      <c r="B83" s="93" t="s">
        <v>18</v>
      </c>
      <c r="C83" s="95"/>
      <c r="D83" s="65">
        <f aca="true" t="shared" si="31" ref="D83:S83">D77</f>
        <v>2011</v>
      </c>
      <c r="E83" s="65">
        <f t="shared" si="31"/>
        <v>1</v>
      </c>
      <c r="F83" s="65">
        <f t="shared" si="31"/>
        <v>2</v>
      </c>
      <c r="G83" s="65">
        <f t="shared" si="31"/>
        <v>3</v>
      </c>
      <c r="H83" s="65">
        <f t="shared" si="31"/>
        <v>4</v>
      </c>
      <c r="I83" s="65">
        <f t="shared" si="31"/>
        <v>5</v>
      </c>
      <c r="J83" s="65">
        <f t="shared" si="31"/>
        <v>6</v>
      </c>
      <c r="K83" s="65">
        <f t="shared" si="31"/>
        <v>7</v>
      </c>
      <c r="L83" s="65">
        <f t="shared" si="31"/>
        <v>8</v>
      </c>
      <c r="M83" s="65">
        <f t="shared" si="31"/>
        <v>9</v>
      </c>
      <c r="N83" s="65">
        <f t="shared" si="31"/>
        <v>10</v>
      </c>
      <c r="O83" s="65">
        <f t="shared" si="31"/>
        <v>11</v>
      </c>
      <c r="P83" s="65">
        <f t="shared" si="31"/>
        <v>12</v>
      </c>
      <c r="Q83" s="65">
        <f t="shared" si="31"/>
        <v>2012</v>
      </c>
      <c r="R83" s="65">
        <f t="shared" si="31"/>
        <v>2013</v>
      </c>
      <c r="S83" s="65">
        <f t="shared" si="31"/>
        <v>2014</v>
      </c>
    </row>
    <row r="84" spans="1:19" s="23" customFormat="1" ht="14.25">
      <c r="A84" s="164"/>
      <c r="B84" s="30" t="s">
        <v>16</v>
      </c>
      <c r="C84" s="22" t="s">
        <v>19</v>
      </c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94">
        <f>IF(SUM(E84:P84)=0,0,AVERAGE(E84:P84))</f>
        <v>0</v>
      </c>
      <c r="R84" s="57"/>
      <c r="S84" s="57"/>
    </row>
    <row r="85" spans="1:19" s="23" customFormat="1" ht="14.25">
      <c r="A85" s="164"/>
      <c r="B85" s="30" t="s">
        <v>20</v>
      </c>
      <c r="C85" s="16" t="s">
        <v>107</v>
      </c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94">
        <f>IF(Q84=0,0,Q86/Q84)</f>
        <v>0</v>
      </c>
      <c r="R85" s="57"/>
      <c r="S85" s="57"/>
    </row>
    <row r="86" spans="1:19" s="23" customFormat="1" ht="14.25">
      <c r="A86" s="164"/>
      <c r="B86" s="30" t="s">
        <v>17</v>
      </c>
      <c r="C86" s="22" t="s">
        <v>2</v>
      </c>
      <c r="D86" s="104">
        <f>D84*D85</f>
        <v>0</v>
      </c>
      <c r="E86" s="104">
        <f aca="true" t="shared" si="32" ref="E86:P86">E84*E85</f>
        <v>0</v>
      </c>
      <c r="F86" s="104">
        <f t="shared" si="32"/>
        <v>0</v>
      </c>
      <c r="G86" s="104">
        <f t="shared" si="32"/>
        <v>0</v>
      </c>
      <c r="H86" s="104">
        <f t="shared" si="32"/>
        <v>0</v>
      </c>
      <c r="I86" s="104">
        <f t="shared" si="32"/>
        <v>0</v>
      </c>
      <c r="J86" s="104">
        <f t="shared" si="32"/>
        <v>0</v>
      </c>
      <c r="K86" s="104">
        <f t="shared" si="32"/>
        <v>0</v>
      </c>
      <c r="L86" s="104">
        <f t="shared" si="32"/>
        <v>0</v>
      </c>
      <c r="M86" s="104">
        <f t="shared" si="32"/>
        <v>0</v>
      </c>
      <c r="N86" s="104">
        <f t="shared" si="32"/>
        <v>0</v>
      </c>
      <c r="O86" s="104">
        <f t="shared" si="32"/>
        <v>0</v>
      </c>
      <c r="P86" s="104">
        <f t="shared" si="32"/>
        <v>0</v>
      </c>
      <c r="Q86" s="94">
        <f>SUM(E86:P86)</f>
        <v>0</v>
      </c>
      <c r="R86" s="104">
        <f>R84*R85</f>
        <v>0</v>
      </c>
      <c r="S86" s="104">
        <f>S84*S85</f>
        <v>0</v>
      </c>
    </row>
    <row r="87" spans="1:19" s="23" customFormat="1" ht="14.25">
      <c r="A87" s="164"/>
      <c r="B87" s="30" t="s">
        <v>61</v>
      </c>
      <c r="C87" s="22" t="s">
        <v>62</v>
      </c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8">
        <f>IF(Q86=0,0,(E87*E86+F87*F86+G87*G86+H87*H86+I86*I87+J86*J87+K86*K87+L86*L87+M86*M87+N86*N87+O86*O87+P86*P87)/Q86)</f>
        <v>0</v>
      </c>
      <c r="R87" s="57"/>
      <c r="S87" s="57"/>
    </row>
    <row r="88" spans="1:19" s="23" customFormat="1" ht="14.25">
      <c r="A88" s="68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</row>
    <row r="89" spans="1:19" s="23" customFormat="1" ht="15">
      <c r="A89" s="96"/>
      <c r="B89" s="69" t="s">
        <v>67</v>
      </c>
      <c r="C89" s="60"/>
      <c r="D89" s="90">
        <f aca="true" t="shared" si="33" ref="D89:S89">SUM(D74,D80,D86)</f>
        <v>0</v>
      </c>
      <c r="E89" s="90">
        <f t="shared" si="33"/>
        <v>0</v>
      </c>
      <c r="F89" s="90">
        <f t="shared" si="33"/>
        <v>0</v>
      </c>
      <c r="G89" s="90">
        <f t="shared" si="33"/>
        <v>0</v>
      </c>
      <c r="H89" s="90">
        <f t="shared" si="33"/>
        <v>0</v>
      </c>
      <c r="I89" s="90">
        <f t="shared" si="33"/>
        <v>0</v>
      </c>
      <c r="J89" s="90">
        <f t="shared" si="33"/>
        <v>0</v>
      </c>
      <c r="K89" s="90">
        <f t="shared" si="33"/>
        <v>0</v>
      </c>
      <c r="L89" s="90">
        <f t="shared" si="33"/>
        <v>0</v>
      </c>
      <c r="M89" s="90">
        <f t="shared" si="33"/>
        <v>0</v>
      </c>
      <c r="N89" s="90">
        <f t="shared" si="33"/>
        <v>0</v>
      </c>
      <c r="O89" s="90">
        <f t="shared" si="33"/>
        <v>0</v>
      </c>
      <c r="P89" s="90">
        <f t="shared" si="33"/>
        <v>0</v>
      </c>
      <c r="Q89" s="90">
        <f t="shared" si="33"/>
        <v>0</v>
      </c>
      <c r="R89" s="90">
        <f t="shared" si="33"/>
        <v>0</v>
      </c>
      <c r="S89" s="90">
        <f t="shared" si="33"/>
        <v>0</v>
      </c>
    </row>
    <row r="90" spans="1:19" s="23" customFormat="1" ht="15">
      <c r="A90" s="47"/>
      <c r="B90" s="31"/>
      <c r="C90" s="32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</row>
    <row r="91" spans="1:19" s="23" customFormat="1" ht="14.25" customHeight="1">
      <c r="A91" s="164" t="s">
        <v>66</v>
      </c>
      <c r="B91" s="44" t="s">
        <v>60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</row>
    <row r="92" spans="1:19" s="23" customFormat="1" ht="15">
      <c r="A92" s="164"/>
      <c r="B92" s="93" t="s">
        <v>18</v>
      </c>
      <c r="C92" s="95"/>
      <c r="D92" s="65">
        <f aca="true" t="shared" si="34" ref="D92:S92">D83</f>
        <v>2011</v>
      </c>
      <c r="E92" s="65">
        <f t="shared" si="34"/>
        <v>1</v>
      </c>
      <c r="F92" s="65">
        <f t="shared" si="34"/>
        <v>2</v>
      </c>
      <c r="G92" s="65">
        <f t="shared" si="34"/>
        <v>3</v>
      </c>
      <c r="H92" s="65">
        <f t="shared" si="34"/>
        <v>4</v>
      </c>
      <c r="I92" s="65">
        <f t="shared" si="34"/>
        <v>5</v>
      </c>
      <c r="J92" s="65">
        <f t="shared" si="34"/>
        <v>6</v>
      </c>
      <c r="K92" s="65">
        <f t="shared" si="34"/>
        <v>7</v>
      </c>
      <c r="L92" s="65">
        <f t="shared" si="34"/>
        <v>8</v>
      </c>
      <c r="M92" s="65">
        <f t="shared" si="34"/>
        <v>9</v>
      </c>
      <c r="N92" s="65">
        <f t="shared" si="34"/>
        <v>10</v>
      </c>
      <c r="O92" s="65">
        <f t="shared" si="34"/>
        <v>11</v>
      </c>
      <c r="P92" s="65">
        <f t="shared" si="34"/>
        <v>12</v>
      </c>
      <c r="Q92" s="65">
        <f t="shared" si="34"/>
        <v>2012</v>
      </c>
      <c r="R92" s="65">
        <f t="shared" si="34"/>
        <v>2013</v>
      </c>
      <c r="S92" s="65">
        <f t="shared" si="34"/>
        <v>2014</v>
      </c>
    </row>
    <row r="93" spans="1:19" s="23" customFormat="1" ht="14.25">
      <c r="A93" s="164"/>
      <c r="B93" s="30" t="s">
        <v>16</v>
      </c>
      <c r="C93" s="22" t="s">
        <v>19</v>
      </c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94">
        <f>IF(SUM(E93:P93)=0,0,AVERAGE(E93:P93))</f>
        <v>0</v>
      </c>
      <c r="R93" s="57"/>
      <c r="S93" s="57"/>
    </row>
    <row r="94" spans="1:19" s="23" customFormat="1" ht="14.25">
      <c r="A94" s="164"/>
      <c r="B94" s="30" t="s">
        <v>20</v>
      </c>
      <c r="C94" s="16" t="s">
        <v>107</v>
      </c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94">
        <f>IF(Q93=0,0,Q95/Q93)</f>
        <v>0</v>
      </c>
      <c r="R94" s="57"/>
      <c r="S94" s="57"/>
    </row>
    <row r="95" spans="1:19" s="23" customFormat="1" ht="14.25">
      <c r="A95" s="164"/>
      <c r="B95" s="30" t="s">
        <v>17</v>
      </c>
      <c r="C95" s="22" t="s">
        <v>2</v>
      </c>
      <c r="D95" s="104">
        <f>D93*D94</f>
        <v>0</v>
      </c>
      <c r="E95" s="104">
        <f aca="true" t="shared" si="35" ref="E95:P95">E93*E94</f>
        <v>0</v>
      </c>
      <c r="F95" s="104">
        <f t="shared" si="35"/>
        <v>0</v>
      </c>
      <c r="G95" s="104">
        <f t="shared" si="35"/>
        <v>0</v>
      </c>
      <c r="H95" s="104">
        <f t="shared" si="35"/>
        <v>0</v>
      </c>
      <c r="I95" s="104">
        <f t="shared" si="35"/>
        <v>0</v>
      </c>
      <c r="J95" s="104">
        <f t="shared" si="35"/>
        <v>0</v>
      </c>
      <c r="K95" s="104">
        <f t="shared" si="35"/>
        <v>0</v>
      </c>
      <c r="L95" s="104">
        <f t="shared" si="35"/>
        <v>0</v>
      </c>
      <c r="M95" s="104">
        <f t="shared" si="35"/>
        <v>0</v>
      </c>
      <c r="N95" s="104">
        <f t="shared" si="35"/>
        <v>0</v>
      </c>
      <c r="O95" s="104">
        <f t="shared" si="35"/>
        <v>0</v>
      </c>
      <c r="P95" s="104">
        <f t="shared" si="35"/>
        <v>0</v>
      </c>
      <c r="Q95" s="94">
        <f>SUM(E95:P95)</f>
        <v>0</v>
      </c>
      <c r="R95" s="104">
        <f>R93*R94</f>
        <v>0</v>
      </c>
      <c r="S95" s="104">
        <f>S93*S94</f>
        <v>0</v>
      </c>
    </row>
    <row r="96" spans="1:19" s="23" customFormat="1" ht="14.25">
      <c r="A96" s="164"/>
      <c r="B96" s="30" t="s">
        <v>61</v>
      </c>
      <c r="C96" s="22" t="s">
        <v>62</v>
      </c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8">
        <f>IF(Q95=0,0,(E96*E95+F96*F95+G96*G95+H96*H95+I95*I96+J95*J96+K95*K96+L95*L96+M95*M96+N95*N96+O95*O96+P95*P96)/Q95)</f>
        <v>0</v>
      </c>
      <c r="R96" s="57"/>
      <c r="S96" s="57"/>
    </row>
    <row r="97" spans="1:19" s="23" customFormat="1" ht="14.25">
      <c r="A97" s="164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</row>
    <row r="98" spans="1:19" s="23" customFormat="1" ht="15">
      <c r="A98" s="164"/>
      <c r="B98" s="93" t="s">
        <v>18</v>
      </c>
      <c r="C98" s="95"/>
      <c r="D98" s="65">
        <f aca="true" t="shared" si="36" ref="D98:S98">D92</f>
        <v>2011</v>
      </c>
      <c r="E98" s="65">
        <f t="shared" si="36"/>
        <v>1</v>
      </c>
      <c r="F98" s="65">
        <f t="shared" si="36"/>
        <v>2</v>
      </c>
      <c r="G98" s="65">
        <f t="shared" si="36"/>
        <v>3</v>
      </c>
      <c r="H98" s="65">
        <f t="shared" si="36"/>
        <v>4</v>
      </c>
      <c r="I98" s="65">
        <f t="shared" si="36"/>
        <v>5</v>
      </c>
      <c r="J98" s="65">
        <f t="shared" si="36"/>
        <v>6</v>
      </c>
      <c r="K98" s="65">
        <f t="shared" si="36"/>
        <v>7</v>
      </c>
      <c r="L98" s="65">
        <f t="shared" si="36"/>
        <v>8</v>
      </c>
      <c r="M98" s="65">
        <f t="shared" si="36"/>
        <v>9</v>
      </c>
      <c r="N98" s="65">
        <f t="shared" si="36"/>
        <v>10</v>
      </c>
      <c r="O98" s="65">
        <f t="shared" si="36"/>
        <v>11</v>
      </c>
      <c r="P98" s="65">
        <f t="shared" si="36"/>
        <v>12</v>
      </c>
      <c r="Q98" s="65">
        <f t="shared" si="36"/>
        <v>2012</v>
      </c>
      <c r="R98" s="65">
        <f t="shared" si="36"/>
        <v>2013</v>
      </c>
      <c r="S98" s="65">
        <f t="shared" si="36"/>
        <v>2014</v>
      </c>
    </row>
    <row r="99" spans="1:19" s="23" customFormat="1" ht="14.25">
      <c r="A99" s="164"/>
      <c r="B99" s="30" t="s">
        <v>16</v>
      </c>
      <c r="C99" s="22" t="s">
        <v>19</v>
      </c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94">
        <f>IF(SUM(E99:P99)=0,0,AVERAGE(E99:P99))</f>
        <v>0</v>
      </c>
      <c r="R99" s="57"/>
      <c r="S99" s="57"/>
    </row>
    <row r="100" spans="1:19" s="23" customFormat="1" ht="14.25">
      <c r="A100" s="164"/>
      <c r="B100" s="30" t="s">
        <v>20</v>
      </c>
      <c r="C100" s="16" t="s">
        <v>107</v>
      </c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94">
        <f>IF(Q99=0,0,Q101/Q99)</f>
        <v>0</v>
      </c>
      <c r="R100" s="57"/>
      <c r="S100" s="57"/>
    </row>
    <row r="101" spans="1:19" s="23" customFormat="1" ht="14.25">
      <c r="A101" s="164"/>
      <c r="B101" s="30" t="s">
        <v>17</v>
      </c>
      <c r="C101" s="22" t="s">
        <v>2</v>
      </c>
      <c r="D101" s="104">
        <f>D99*D100</f>
        <v>0</v>
      </c>
      <c r="E101" s="104">
        <f aca="true" t="shared" si="37" ref="E101:P101">E99*E100</f>
        <v>0</v>
      </c>
      <c r="F101" s="104">
        <f t="shared" si="37"/>
        <v>0</v>
      </c>
      <c r="G101" s="104">
        <f t="shared" si="37"/>
        <v>0</v>
      </c>
      <c r="H101" s="104">
        <f t="shared" si="37"/>
        <v>0</v>
      </c>
      <c r="I101" s="104">
        <f t="shared" si="37"/>
        <v>0</v>
      </c>
      <c r="J101" s="104">
        <f t="shared" si="37"/>
        <v>0</v>
      </c>
      <c r="K101" s="104">
        <f t="shared" si="37"/>
        <v>0</v>
      </c>
      <c r="L101" s="104">
        <f t="shared" si="37"/>
        <v>0</v>
      </c>
      <c r="M101" s="104">
        <f t="shared" si="37"/>
        <v>0</v>
      </c>
      <c r="N101" s="104">
        <f t="shared" si="37"/>
        <v>0</v>
      </c>
      <c r="O101" s="104">
        <f t="shared" si="37"/>
        <v>0</v>
      </c>
      <c r="P101" s="104">
        <f t="shared" si="37"/>
        <v>0</v>
      </c>
      <c r="Q101" s="94">
        <f>SUM(E101:P101)</f>
        <v>0</v>
      </c>
      <c r="R101" s="104">
        <f>R99*R100</f>
        <v>0</v>
      </c>
      <c r="S101" s="104">
        <f>S99*S100</f>
        <v>0</v>
      </c>
    </row>
    <row r="102" spans="1:19" s="23" customFormat="1" ht="14.25">
      <c r="A102" s="164"/>
      <c r="B102" s="30" t="s">
        <v>61</v>
      </c>
      <c r="C102" s="22" t="s">
        <v>62</v>
      </c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8">
        <f>IF(Q101=0,0,(E102*E101+F102*F101+G102*G101+H102*H101+I101*I102+J101*J102+K101*K102+L101*L102+M101*M102+N101*N102+O101*O102+P101*P102)/Q101)</f>
        <v>0</v>
      </c>
      <c r="R102" s="57"/>
      <c r="S102" s="57"/>
    </row>
    <row r="103" spans="1:19" s="23" customFormat="1" ht="14.25">
      <c r="A103" s="164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</row>
    <row r="104" spans="1:19" s="23" customFormat="1" ht="15">
      <c r="A104" s="164"/>
      <c r="B104" s="93" t="s">
        <v>18</v>
      </c>
      <c r="C104" s="95"/>
      <c r="D104" s="65">
        <f aca="true" t="shared" si="38" ref="D104:S104">D98</f>
        <v>2011</v>
      </c>
      <c r="E104" s="65">
        <f t="shared" si="38"/>
        <v>1</v>
      </c>
      <c r="F104" s="65">
        <f t="shared" si="38"/>
        <v>2</v>
      </c>
      <c r="G104" s="65">
        <f t="shared" si="38"/>
        <v>3</v>
      </c>
      <c r="H104" s="65">
        <f t="shared" si="38"/>
        <v>4</v>
      </c>
      <c r="I104" s="65">
        <f t="shared" si="38"/>
        <v>5</v>
      </c>
      <c r="J104" s="65">
        <f t="shared" si="38"/>
        <v>6</v>
      </c>
      <c r="K104" s="65">
        <f t="shared" si="38"/>
        <v>7</v>
      </c>
      <c r="L104" s="65">
        <f t="shared" si="38"/>
        <v>8</v>
      </c>
      <c r="M104" s="65">
        <f t="shared" si="38"/>
        <v>9</v>
      </c>
      <c r="N104" s="65">
        <f t="shared" si="38"/>
        <v>10</v>
      </c>
      <c r="O104" s="65">
        <f t="shared" si="38"/>
        <v>11</v>
      </c>
      <c r="P104" s="65">
        <f t="shared" si="38"/>
        <v>12</v>
      </c>
      <c r="Q104" s="65">
        <f t="shared" si="38"/>
        <v>2012</v>
      </c>
      <c r="R104" s="65">
        <f t="shared" si="38"/>
        <v>2013</v>
      </c>
      <c r="S104" s="65">
        <f t="shared" si="38"/>
        <v>2014</v>
      </c>
    </row>
    <row r="105" spans="1:19" s="23" customFormat="1" ht="14.25">
      <c r="A105" s="164"/>
      <c r="B105" s="30" t="s">
        <v>16</v>
      </c>
      <c r="C105" s="22" t="s">
        <v>19</v>
      </c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94">
        <f>IF(SUM(E105:P105)=0,0,AVERAGE(E105:P105))</f>
        <v>0</v>
      </c>
      <c r="R105" s="57"/>
      <c r="S105" s="57"/>
    </row>
    <row r="106" spans="1:19" s="23" customFormat="1" ht="14.25">
      <c r="A106" s="164"/>
      <c r="B106" s="30" t="s">
        <v>20</v>
      </c>
      <c r="C106" s="16" t="s">
        <v>107</v>
      </c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94">
        <f>IF(Q105=0,0,Q107/Q105)</f>
        <v>0</v>
      </c>
      <c r="R106" s="57"/>
      <c r="S106" s="57"/>
    </row>
    <row r="107" spans="1:19" s="23" customFormat="1" ht="14.25">
      <c r="A107" s="164"/>
      <c r="B107" s="30" t="s">
        <v>17</v>
      </c>
      <c r="C107" s="22" t="s">
        <v>2</v>
      </c>
      <c r="D107" s="104">
        <f>D105*D106</f>
        <v>0</v>
      </c>
      <c r="E107" s="104">
        <f aca="true" t="shared" si="39" ref="E107:P107">E105*E106</f>
        <v>0</v>
      </c>
      <c r="F107" s="104">
        <f t="shared" si="39"/>
        <v>0</v>
      </c>
      <c r="G107" s="104">
        <f t="shared" si="39"/>
        <v>0</v>
      </c>
      <c r="H107" s="104">
        <f t="shared" si="39"/>
        <v>0</v>
      </c>
      <c r="I107" s="104">
        <f t="shared" si="39"/>
        <v>0</v>
      </c>
      <c r="J107" s="104">
        <f t="shared" si="39"/>
        <v>0</v>
      </c>
      <c r="K107" s="104">
        <f t="shared" si="39"/>
        <v>0</v>
      </c>
      <c r="L107" s="104">
        <f t="shared" si="39"/>
        <v>0</v>
      </c>
      <c r="M107" s="104">
        <f t="shared" si="39"/>
        <v>0</v>
      </c>
      <c r="N107" s="104">
        <f t="shared" si="39"/>
        <v>0</v>
      </c>
      <c r="O107" s="104">
        <f t="shared" si="39"/>
        <v>0</v>
      </c>
      <c r="P107" s="104">
        <f t="shared" si="39"/>
        <v>0</v>
      </c>
      <c r="Q107" s="94">
        <f>SUM(E107:P107)</f>
        <v>0</v>
      </c>
      <c r="R107" s="104">
        <f>R105*R106</f>
        <v>0</v>
      </c>
      <c r="S107" s="104">
        <f>S105*S106</f>
        <v>0</v>
      </c>
    </row>
    <row r="108" spans="1:19" s="23" customFormat="1" ht="14.25">
      <c r="A108" s="164"/>
      <c r="B108" s="30" t="s">
        <v>61</v>
      </c>
      <c r="C108" s="22" t="s">
        <v>62</v>
      </c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8">
        <f>IF(Q107=0,0,(E108*E107+F108*F107+G108*G107+H108*H107+I107*I108+J107*J108+K107*K108+L107*L108+M107*M108+N107*N108+O107*O108+P107*P108)/Q107)</f>
        <v>0</v>
      </c>
      <c r="R108" s="57"/>
      <c r="S108" s="57"/>
    </row>
    <row r="109" spans="1:19" s="23" customFormat="1" ht="14.25">
      <c r="A109" s="68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</row>
    <row r="110" spans="1:19" s="23" customFormat="1" ht="15">
      <c r="A110" s="96"/>
      <c r="B110" s="69" t="s">
        <v>68</v>
      </c>
      <c r="C110" s="60"/>
      <c r="D110" s="90">
        <f aca="true" t="shared" si="40" ref="D110:S110">SUM(D95,D101,D107)</f>
        <v>0</v>
      </c>
      <c r="E110" s="90">
        <f t="shared" si="40"/>
        <v>0</v>
      </c>
      <c r="F110" s="90">
        <f t="shared" si="40"/>
        <v>0</v>
      </c>
      <c r="G110" s="90">
        <f t="shared" si="40"/>
        <v>0</v>
      </c>
      <c r="H110" s="90">
        <f t="shared" si="40"/>
        <v>0</v>
      </c>
      <c r="I110" s="90">
        <f t="shared" si="40"/>
        <v>0</v>
      </c>
      <c r="J110" s="90">
        <f t="shared" si="40"/>
        <v>0</v>
      </c>
      <c r="K110" s="90">
        <f t="shared" si="40"/>
        <v>0</v>
      </c>
      <c r="L110" s="90">
        <f t="shared" si="40"/>
        <v>0</v>
      </c>
      <c r="M110" s="90">
        <f t="shared" si="40"/>
        <v>0</v>
      </c>
      <c r="N110" s="90">
        <f t="shared" si="40"/>
        <v>0</v>
      </c>
      <c r="O110" s="90">
        <f t="shared" si="40"/>
        <v>0</v>
      </c>
      <c r="P110" s="90">
        <f t="shared" si="40"/>
        <v>0</v>
      </c>
      <c r="Q110" s="90">
        <f t="shared" si="40"/>
        <v>0</v>
      </c>
      <c r="R110" s="90">
        <f t="shared" si="40"/>
        <v>0</v>
      </c>
      <c r="S110" s="90">
        <f t="shared" si="40"/>
        <v>0</v>
      </c>
    </row>
    <row r="111" spans="1:19" s="84" customFormat="1" ht="15">
      <c r="A111" s="107"/>
      <c r="B111" s="97"/>
      <c r="C111" s="87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</row>
    <row r="112" spans="1:19" s="23" customFormat="1" ht="14.25" customHeight="1">
      <c r="A112" s="164" t="s">
        <v>58</v>
      </c>
      <c r="B112" s="44" t="s">
        <v>64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</row>
    <row r="113" spans="1:19" s="23" customFormat="1" ht="15">
      <c r="A113" s="164"/>
      <c r="B113" s="93" t="s">
        <v>18</v>
      </c>
      <c r="C113" s="95"/>
      <c r="D113" s="65">
        <f aca="true" t="shared" si="41" ref="D113:S113">D83</f>
        <v>2011</v>
      </c>
      <c r="E113" s="65">
        <f t="shared" si="41"/>
        <v>1</v>
      </c>
      <c r="F113" s="65">
        <f t="shared" si="41"/>
        <v>2</v>
      </c>
      <c r="G113" s="65">
        <f t="shared" si="41"/>
        <v>3</v>
      </c>
      <c r="H113" s="65">
        <f t="shared" si="41"/>
        <v>4</v>
      </c>
      <c r="I113" s="65">
        <f t="shared" si="41"/>
        <v>5</v>
      </c>
      <c r="J113" s="65">
        <f t="shared" si="41"/>
        <v>6</v>
      </c>
      <c r="K113" s="65">
        <f t="shared" si="41"/>
        <v>7</v>
      </c>
      <c r="L113" s="65">
        <f t="shared" si="41"/>
        <v>8</v>
      </c>
      <c r="M113" s="65">
        <f t="shared" si="41"/>
        <v>9</v>
      </c>
      <c r="N113" s="65">
        <f t="shared" si="41"/>
        <v>10</v>
      </c>
      <c r="O113" s="65">
        <f t="shared" si="41"/>
        <v>11</v>
      </c>
      <c r="P113" s="65">
        <f t="shared" si="41"/>
        <v>12</v>
      </c>
      <c r="Q113" s="65">
        <f t="shared" si="41"/>
        <v>2012</v>
      </c>
      <c r="R113" s="65">
        <f t="shared" si="41"/>
        <v>2013</v>
      </c>
      <c r="S113" s="65">
        <f t="shared" si="41"/>
        <v>2014</v>
      </c>
    </row>
    <row r="114" spans="1:19" s="23" customFormat="1" ht="14.25">
      <c r="A114" s="164"/>
      <c r="B114" s="30" t="s">
        <v>16</v>
      </c>
      <c r="C114" s="22" t="s">
        <v>19</v>
      </c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94">
        <f>IF(SUM(E114:P114)=0,0,AVERAGE(E114:P114))</f>
        <v>0</v>
      </c>
      <c r="R114" s="57"/>
      <c r="S114" s="57"/>
    </row>
    <row r="115" spans="1:19" s="23" customFormat="1" ht="14.25">
      <c r="A115" s="164"/>
      <c r="B115" s="30" t="s">
        <v>20</v>
      </c>
      <c r="C115" s="16" t="s">
        <v>107</v>
      </c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94">
        <f>IF(Q114=0,0,Q116/Q114)</f>
        <v>0</v>
      </c>
      <c r="R115" s="57"/>
      <c r="S115" s="57"/>
    </row>
    <row r="116" spans="1:19" s="23" customFormat="1" ht="14.25">
      <c r="A116" s="164"/>
      <c r="B116" s="30" t="s">
        <v>17</v>
      </c>
      <c r="C116" s="22" t="s">
        <v>2</v>
      </c>
      <c r="D116" s="104">
        <f>D114*D115</f>
        <v>0</v>
      </c>
      <c r="E116" s="104">
        <f aca="true" t="shared" si="42" ref="E116:P116">E114*E115</f>
        <v>0</v>
      </c>
      <c r="F116" s="104">
        <f t="shared" si="42"/>
        <v>0</v>
      </c>
      <c r="G116" s="104">
        <f t="shared" si="42"/>
        <v>0</v>
      </c>
      <c r="H116" s="104">
        <f t="shared" si="42"/>
        <v>0</v>
      </c>
      <c r="I116" s="104">
        <f t="shared" si="42"/>
        <v>0</v>
      </c>
      <c r="J116" s="104">
        <f t="shared" si="42"/>
        <v>0</v>
      </c>
      <c r="K116" s="104">
        <f t="shared" si="42"/>
        <v>0</v>
      </c>
      <c r="L116" s="104">
        <f t="shared" si="42"/>
        <v>0</v>
      </c>
      <c r="M116" s="104">
        <f t="shared" si="42"/>
        <v>0</v>
      </c>
      <c r="N116" s="104">
        <f t="shared" si="42"/>
        <v>0</v>
      </c>
      <c r="O116" s="104">
        <f t="shared" si="42"/>
        <v>0</v>
      </c>
      <c r="P116" s="104">
        <f t="shared" si="42"/>
        <v>0</v>
      </c>
      <c r="Q116" s="94">
        <f>SUM(E116:P116)</f>
        <v>0</v>
      </c>
      <c r="R116" s="104">
        <f>R114*R115</f>
        <v>0</v>
      </c>
      <c r="S116" s="104">
        <f>S114*S115</f>
        <v>0</v>
      </c>
    </row>
    <row r="117" spans="1:19" s="23" customFormat="1" ht="14.25">
      <c r="A117" s="164"/>
      <c r="B117" s="30" t="s">
        <v>61</v>
      </c>
      <c r="C117" s="22" t="s">
        <v>62</v>
      </c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8">
        <f>IF(Q116=0,0,(E117*E116+F117*F116+G117*G116+H117*H116+I116*I117+J116*J117+K116*K117+L116*L117+M116*M117+N116*N117+O116*O117+P116*P117)/Q116)</f>
        <v>0</v>
      </c>
      <c r="R117" s="57"/>
      <c r="S117" s="57"/>
    </row>
    <row r="118" spans="1:19" s="23" customFormat="1" ht="14.25">
      <c r="A118" s="164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</row>
    <row r="119" spans="1:19" s="23" customFormat="1" ht="15">
      <c r="A119" s="164"/>
      <c r="B119" s="93" t="s">
        <v>18</v>
      </c>
      <c r="C119" s="95"/>
      <c r="D119" s="65">
        <f aca="true" t="shared" si="43" ref="D119:S119">D113</f>
        <v>2011</v>
      </c>
      <c r="E119" s="65">
        <f t="shared" si="43"/>
        <v>1</v>
      </c>
      <c r="F119" s="65">
        <f t="shared" si="43"/>
        <v>2</v>
      </c>
      <c r="G119" s="65">
        <f t="shared" si="43"/>
        <v>3</v>
      </c>
      <c r="H119" s="65">
        <f t="shared" si="43"/>
        <v>4</v>
      </c>
      <c r="I119" s="65">
        <f t="shared" si="43"/>
        <v>5</v>
      </c>
      <c r="J119" s="65">
        <f t="shared" si="43"/>
        <v>6</v>
      </c>
      <c r="K119" s="65">
        <f t="shared" si="43"/>
        <v>7</v>
      </c>
      <c r="L119" s="65">
        <f t="shared" si="43"/>
        <v>8</v>
      </c>
      <c r="M119" s="65">
        <f t="shared" si="43"/>
        <v>9</v>
      </c>
      <c r="N119" s="65">
        <f t="shared" si="43"/>
        <v>10</v>
      </c>
      <c r="O119" s="65">
        <f t="shared" si="43"/>
        <v>11</v>
      </c>
      <c r="P119" s="65">
        <f t="shared" si="43"/>
        <v>12</v>
      </c>
      <c r="Q119" s="65">
        <f t="shared" si="43"/>
        <v>2012</v>
      </c>
      <c r="R119" s="65">
        <f t="shared" si="43"/>
        <v>2013</v>
      </c>
      <c r="S119" s="65">
        <f t="shared" si="43"/>
        <v>2014</v>
      </c>
    </row>
    <row r="120" spans="1:19" s="23" customFormat="1" ht="14.25">
      <c r="A120" s="164"/>
      <c r="B120" s="30" t="s">
        <v>16</v>
      </c>
      <c r="C120" s="22" t="s">
        <v>19</v>
      </c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94">
        <f>IF(SUM(E120:P120)=0,0,AVERAGE(E120:P120))</f>
        <v>0</v>
      </c>
      <c r="R120" s="57"/>
      <c r="S120" s="57"/>
    </row>
    <row r="121" spans="1:19" s="23" customFormat="1" ht="14.25">
      <c r="A121" s="164"/>
      <c r="B121" s="30" t="s">
        <v>20</v>
      </c>
      <c r="C121" s="16" t="s">
        <v>107</v>
      </c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94">
        <f>IF(Q120=0,0,Q122/Q120)</f>
        <v>0</v>
      </c>
      <c r="R121" s="57"/>
      <c r="S121" s="57"/>
    </row>
    <row r="122" spans="1:19" s="23" customFormat="1" ht="14.25">
      <c r="A122" s="164"/>
      <c r="B122" s="30" t="s">
        <v>17</v>
      </c>
      <c r="C122" s="22" t="s">
        <v>2</v>
      </c>
      <c r="D122" s="104">
        <f>D120*D121</f>
        <v>0</v>
      </c>
      <c r="E122" s="104">
        <f aca="true" t="shared" si="44" ref="E122:P122">E120*E121</f>
        <v>0</v>
      </c>
      <c r="F122" s="104">
        <f t="shared" si="44"/>
        <v>0</v>
      </c>
      <c r="G122" s="104">
        <f t="shared" si="44"/>
        <v>0</v>
      </c>
      <c r="H122" s="104">
        <f t="shared" si="44"/>
        <v>0</v>
      </c>
      <c r="I122" s="104">
        <f t="shared" si="44"/>
        <v>0</v>
      </c>
      <c r="J122" s="104">
        <f t="shared" si="44"/>
        <v>0</v>
      </c>
      <c r="K122" s="104">
        <f t="shared" si="44"/>
        <v>0</v>
      </c>
      <c r="L122" s="104">
        <f t="shared" si="44"/>
        <v>0</v>
      </c>
      <c r="M122" s="104">
        <f t="shared" si="44"/>
        <v>0</v>
      </c>
      <c r="N122" s="104">
        <f t="shared" si="44"/>
        <v>0</v>
      </c>
      <c r="O122" s="104">
        <f t="shared" si="44"/>
        <v>0</v>
      </c>
      <c r="P122" s="104">
        <f t="shared" si="44"/>
        <v>0</v>
      </c>
      <c r="Q122" s="94">
        <f>SUM(E122:P122)</f>
        <v>0</v>
      </c>
      <c r="R122" s="104">
        <f>R120*R121</f>
        <v>0</v>
      </c>
      <c r="S122" s="104">
        <f>S120*S121</f>
        <v>0</v>
      </c>
    </row>
    <row r="123" spans="1:19" s="23" customFormat="1" ht="14.25">
      <c r="A123" s="164"/>
      <c r="B123" s="30" t="s">
        <v>61</v>
      </c>
      <c r="C123" s="22" t="s">
        <v>62</v>
      </c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8">
        <f>IF(Q122=0,0,(E123*E122+F123*F122+G123*G122+H123*H122+I122*I123+J122*J123+K122*K123+L122*L123+M122*M123+N122*N123+O122*O123+P122*P123)/Q122)</f>
        <v>0</v>
      </c>
      <c r="R123" s="57"/>
      <c r="S123" s="57"/>
    </row>
    <row r="124" spans="1:19" s="23" customFormat="1" ht="14.25">
      <c r="A124" s="164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</row>
    <row r="125" spans="1:19" s="23" customFormat="1" ht="15">
      <c r="A125" s="164"/>
      <c r="B125" s="93" t="s">
        <v>18</v>
      </c>
      <c r="C125" s="95"/>
      <c r="D125" s="65">
        <f aca="true" t="shared" si="45" ref="D125:S125">D119</f>
        <v>2011</v>
      </c>
      <c r="E125" s="65">
        <f t="shared" si="45"/>
        <v>1</v>
      </c>
      <c r="F125" s="65">
        <f t="shared" si="45"/>
        <v>2</v>
      </c>
      <c r="G125" s="65">
        <f t="shared" si="45"/>
        <v>3</v>
      </c>
      <c r="H125" s="65">
        <f t="shared" si="45"/>
        <v>4</v>
      </c>
      <c r="I125" s="65">
        <f t="shared" si="45"/>
        <v>5</v>
      </c>
      <c r="J125" s="65">
        <f t="shared" si="45"/>
        <v>6</v>
      </c>
      <c r="K125" s="65">
        <f t="shared" si="45"/>
        <v>7</v>
      </c>
      <c r="L125" s="65">
        <f t="shared" si="45"/>
        <v>8</v>
      </c>
      <c r="M125" s="65">
        <f t="shared" si="45"/>
        <v>9</v>
      </c>
      <c r="N125" s="65">
        <f t="shared" si="45"/>
        <v>10</v>
      </c>
      <c r="O125" s="65">
        <f t="shared" si="45"/>
        <v>11</v>
      </c>
      <c r="P125" s="65">
        <f t="shared" si="45"/>
        <v>12</v>
      </c>
      <c r="Q125" s="65">
        <f t="shared" si="45"/>
        <v>2012</v>
      </c>
      <c r="R125" s="65">
        <f t="shared" si="45"/>
        <v>2013</v>
      </c>
      <c r="S125" s="65">
        <f t="shared" si="45"/>
        <v>2014</v>
      </c>
    </row>
    <row r="126" spans="1:19" s="23" customFormat="1" ht="14.25">
      <c r="A126" s="164"/>
      <c r="B126" s="30" t="s">
        <v>16</v>
      </c>
      <c r="C126" s="22" t="s">
        <v>19</v>
      </c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94">
        <f>IF(SUM(E126:P126)=0,0,AVERAGE(E126:P126))</f>
        <v>0</v>
      </c>
      <c r="R126" s="57"/>
      <c r="S126" s="57"/>
    </row>
    <row r="127" spans="1:19" s="23" customFormat="1" ht="14.25">
      <c r="A127" s="164"/>
      <c r="B127" s="30" t="s">
        <v>20</v>
      </c>
      <c r="C127" s="16" t="s">
        <v>107</v>
      </c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94">
        <f>IF(Q126=0,0,Q128/Q126)</f>
        <v>0</v>
      </c>
      <c r="R127" s="57"/>
      <c r="S127" s="57"/>
    </row>
    <row r="128" spans="1:19" s="23" customFormat="1" ht="14.25">
      <c r="A128" s="164"/>
      <c r="B128" s="30" t="s">
        <v>17</v>
      </c>
      <c r="C128" s="22" t="s">
        <v>2</v>
      </c>
      <c r="D128" s="104">
        <f>D126*D127</f>
        <v>0</v>
      </c>
      <c r="E128" s="104">
        <f aca="true" t="shared" si="46" ref="E128:P128">E126*E127</f>
        <v>0</v>
      </c>
      <c r="F128" s="104">
        <f t="shared" si="46"/>
        <v>0</v>
      </c>
      <c r="G128" s="104">
        <f t="shared" si="46"/>
        <v>0</v>
      </c>
      <c r="H128" s="104">
        <f t="shared" si="46"/>
        <v>0</v>
      </c>
      <c r="I128" s="104">
        <f t="shared" si="46"/>
        <v>0</v>
      </c>
      <c r="J128" s="104">
        <f t="shared" si="46"/>
        <v>0</v>
      </c>
      <c r="K128" s="104">
        <f t="shared" si="46"/>
        <v>0</v>
      </c>
      <c r="L128" s="104">
        <f t="shared" si="46"/>
        <v>0</v>
      </c>
      <c r="M128" s="104">
        <f t="shared" si="46"/>
        <v>0</v>
      </c>
      <c r="N128" s="104">
        <f t="shared" si="46"/>
        <v>0</v>
      </c>
      <c r="O128" s="104">
        <f t="shared" si="46"/>
        <v>0</v>
      </c>
      <c r="P128" s="104">
        <f t="shared" si="46"/>
        <v>0</v>
      </c>
      <c r="Q128" s="94">
        <f>SUM(E128:P128)</f>
        <v>0</v>
      </c>
      <c r="R128" s="104">
        <f>R126*R127</f>
        <v>0</v>
      </c>
      <c r="S128" s="104">
        <f>S126*S127</f>
        <v>0</v>
      </c>
    </row>
    <row r="129" spans="1:19" s="23" customFormat="1" ht="14.25">
      <c r="A129" s="164"/>
      <c r="B129" s="30" t="s">
        <v>61</v>
      </c>
      <c r="C129" s="22" t="s">
        <v>62</v>
      </c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8">
        <f>IF(Q128=0,0,(E129*E128+F129*F128+G129*G128+H129*H128+I128*I129+J128*J129+K128*K129+L128*L129+M128*M129+N128*N129+O128*O129+P128*P129)/Q128)</f>
        <v>0</v>
      </c>
      <c r="R129" s="57"/>
      <c r="S129" s="57"/>
    </row>
    <row r="130" spans="1:19" s="23" customFormat="1" ht="14.25">
      <c r="A130" s="68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</row>
    <row r="131" spans="1:19" s="23" customFormat="1" ht="15">
      <c r="A131" s="96"/>
      <c r="B131" s="69" t="s">
        <v>69</v>
      </c>
      <c r="C131" s="60"/>
      <c r="D131" s="90">
        <f>SUM(D116,D122,D128)</f>
        <v>0</v>
      </c>
      <c r="E131" s="90">
        <f aca="true" t="shared" si="47" ref="E131:S131">SUM(E116,E122,E128)</f>
        <v>0</v>
      </c>
      <c r="F131" s="90">
        <f t="shared" si="47"/>
        <v>0</v>
      </c>
      <c r="G131" s="90">
        <f t="shared" si="47"/>
        <v>0</v>
      </c>
      <c r="H131" s="90">
        <f t="shared" si="47"/>
        <v>0</v>
      </c>
      <c r="I131" s="90">
        <f t="shared" si="47"/>
        <v>0</v>
      </c>
      <c r="J131" s="90">
        <f t="shared" si="47"/>
        <v>0</v>
      </c>
      <c r="K131" s="90">
        <f t="shared" si="47"/>
        <v>0</v>
      </c>
      <c r="L131" s="90">
        <f t="shared" si="47"/>
        <v>0</v>
      </c>
      <c r="M131" s="90">
        <f t="shared" si="47"/>
        <v>0</v>
      </c>
      <c r="N131" s="90">
        <f t="shared" si="47"/>
        <v>0</v>
      </c>
      <c r="O131" s="90">
        <f t="shared" si="47"/>
        <v>0</v>
      </c>
      <c r="P131" s="90">
        <f t="shared" si="47"/>
        <v>0</v>
      </c>
      <c r="Q131" s="90">
        <f t="shared" si="47"/>
        <v>0</v>
      </c>
      <c r="R131" s="90">
        <f t="shared" si="47"/>
        <v>0</v>
      </c>
      <c r="S131" s="90">
        <f t="shared" si="47"/>
        <v>0</v>
      </c>
    </row>
    <row r="132" spans="1:19" s="23" customFormat="1" ht="14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</row>
    <row r="133" spans="1:19" s="23" customFormat="1" ht="14.25" customHeight="1">
      <c r="A133" s="164" t="s">
        <v>66</v>
      </c>
      <c r="B133" s="44" t="s">
        <v>65</v>
      </c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</row>
    <row r="134" spans="1:19" s="23" customFormat="1" ht="15">
      <c r="A134" s="164"/>
      <c r="B134" s="93" t="s">
        <v>18</v>
      </c>
      <c r="C134" s="95"/>
      <c r="D134" s="65">
        <f aca="true" t="shared" si="48" ref="D134:S134">D125</f>
        <v>2011</v>
      </c>
      <c r="E134" s="65">
        <f t="shared" si="48"/>
        <v>1</v>
      </c>
      <c r="F134" s="65">
        <f t="shared" si="48"/>
        <v>2</v>
      </c>
      <c r="G134" s="65">
        <f t="shared" si="48"/>
        <v>3</v>
      </c>
      <c r="H134" s="65">
        <f t="shared" si="48"/>
        <v>4</v>
      </c>
      <c r="I134" s="65">
        <f t="shared" si="48"/>
        <v>5</v>
      </c>
      <c r="J134" s="65">
        <f t="shared" si="48"/>
        <v>6</v>
      </c>
      <c r="K134" s="65">
        <f t="shared" si="48"/>
        <v>7</v>
      </c>
      <c r="L134" s="65">
        <f t="shared" si="48"/>
        <v>8</v>
      </c>
      <c r="M134" s="65">
        <f t="shared" si="48"/>
        <v>9</v>
      </c>
      <c r="N134" s="65">
        <f t="shared" si="48"/>
        <v>10</v>
      </c>
      <c r="O134" s="65">
        <f t="shared" si="48"/>
        <v>11</v>
      </c>
      <c r="P134" s="65">
        <f t="shared" si="48"/>
        <v>12</v>
      </c>
      <c r="Q134" s="65">
        <f t="shared" si="48"/>
        <v>2012</v>
      </c>
      <c r="R134" s="65">
        <f t="shared" si="48"/>
        <v>2013</v>
      </c>
      <c r="S134" s="65">
        <f t="shared" si="48"/>
        <v>2014</v>
      </c>
    </row>
    <row r="135" spans="1:19" s="23" customFormat="1" ht="14.25">
      <c r="A135" s="164"/>
      <c r="B135" s="30" t="s">
        <v>16</v>
      </c>
      <c r="C135" s="22" t="s">
        <v>19</v>
      </c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94">
        <f>IF(SUM(E135:P135)=0,0,AVERAGE(E135:P135))</f>
        <v>0</v>
      </c>
      <c r="R135" s="57"/>
      <c r="S135" s="57"/>
    </row>
    <row r="136" spans="1:19" s="23" customFormat="1" ht="14.25">
      <c r="A136" s="164"/>
      <c r="B136" s="30" t="s">
        <v>20</v>
      </c>
      <c r="C136" s="16" t="s">
        <v>107</v>
      </c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94">
        <f>IF(Q135=0,0,Q137/Q135)</f>
        <v>0</v>
      </c>
      <c r="R136" s="57"/>
      <c r="S136" s="57"/>
    </row>
    <row r="137" spans="1:19" s="23" customFormat="1" ht="14.25">
      <c r="A137" s="164"/>
      <c r="B137" s="30" t="s">
        <v>17</v>
      </c>
      <c r="C137" s="22" t="s">
        <v>2</v>
      </c>
      <c r="D137" s="104">
        <f>D135*D136</f>
        <v>0</v>
      </c>
      <c r="E137" s="104">
        <f aca="true" t="shared" si="49" ref="E137:P137">E135*E136</f>
        <v>0</v>
      </c>
      <c r="F137" s="104">
        <f t="shared" si="49"/>
        <v>0</v>
      </c>
      <c r="G137" s="104">
        <f t="shared" si="49"/>
        <v>0</v>
      </c>
      <c r="H137" s="104">
        <f t="shared" si="49"/>
        <v>0</v>
      </c>
      <c r="I137" s="104">
        <f t="shared" si="49"/>
        <v>0</v>
      </c>
      <c r="J137" s="104">
        <f t="shared" si="49"/>
        <v>0</v>
      </c>
      <c r="K137" s="104">
        <f t="shared" si="49"/>
        <v>0</v>
      </c>
      <c r="L137" s="104">
        <f t="shared" si="49"/>
        <v>0</v>
      </c>
      <c r="M137" s="104">
        <f t="shared" si="49"/>
        <v>0</v>
      </c>
      <c r="N137" s="104">
        <f t="shared" si="49"/>
        <v>0</v>
      </c>
      <c r="O137" s="104">
        <f t="shared" si="49"/>
        <v>0</v>
      </c>
      <c r="P137" s="104">
        <f t="shared" si="49"/>
        <v>0</v>
      </c>
      <c r="Q137" s="94">
        <f>SUM(E137:P137)</f>
        <v>0</v>
      </c>
      <c r="R137" s="104">
        <f>R135*R136</f>
        <v>0</v>
      </c>
      <c r="S137" s="104">
        <f>S135*S136</f>
        <v>0</v>
      </c>
    </row>
    <row r="138" spans="1:19" s="23" customFormat="1" ht="14.25">
      <c r="A138" s="164"/>
      <c r="B138" s="30" t="s">
        <v>61</v>
      </c>
      <c r="C138" s="22" t="s">
        <v>62</v>
      </c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8">
        <f>IF(Q137=0,0,(E138*E137+F138*F137+G138*G137+H138*H137+I137*I138+J137*J138+K137*K138+L137*L138+M137*M138+N137*N138+O137*O138+P137*P138)/Q137)</f>
        <v>0</v>
      </c>
      <c r="R138" s="57"/>
      <c r="S138" s="57"/>
    </row>
    <row r="139" spans="1:19" s="23" customFormat="1" ht="14.25">
      <c r="A139" s="164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</row>
    <row r="140" spans="1:19" s="23" customFormat="1" ht="15">
      <c r="A140" s="164"/>
      <c r="B140" s="93" t="s">
        <v>18</v>
      </c>
      <c r="C140" s="95"/>
      <c r="D140" s="65">
        <f aca="true" t="shared" si="50" ref="D140:S140">D134</f>
        <v>2011</v>
      </c>
      <c r="E140" s="65">
        <f t="shared" si="50"/>
        <v>1</v>
      </c>
      <c r="F140" s="65">
        <f t="shared" si="50"/>
        <v>2</v>
      </c>
      <c r="G140" s="65">
        <f t="shared" si="50"/>
        <v>3</v>
      </c>
      <c r="H140" s="65">
        <f t="shared" si="50"/>
        <v>4</v>
      </c>
      <c r="I140" s="65">
        <f t="shared" si="50"/>
        <v>5</v>
      </c>
      <c r="J140" s="65">
        <f t="shared" si="50"/>
        <v>6</v>
      </c>
      <c r="K140" s="65">
        <f t="shared" si="50"/>
        <v>7</v>
      </c>
      <c r="L140" s="65">
        <f t="shared" si="50"/>
        <v>8</v>
      </c>
      <c r="M140" s="65">
        <f t="shared" si="50"/>
        <v>9</v>
      </c>
      <c r="N140" s="65">
        <f t="shared" si="50"/>
        <v>10</v>
      </c>
      <c r="O140" s="65">
        <f t="shared" si="50"/>
        <v>11</v>
      </c>
      <c r="P140" s="65">
        <f t="shared" si="50"/>
        <v>12</v>
      </c>
      <c r="Q140" s="65">
        <f t="shared" si="50"/>
        <v>2012</v>
      </c>
      <c r="R140" s="65">
        <f t="shared" si="50"/>
        <v>2013</v>
      </c>
      <c r="S140" s="65">
        <f t="shared" si="50"/>
        <v>2014</v>
      </c>
    </row>
    <row r="141" spans="1:19" s="23" customFormat="1" ht="14.25">
      <c r="A141" s="164"/>
      <c r="B141" s="30" t="s">
        <v>16</v>
      </c>
      <c r="C141" s="22" t="s">
        <v>19</v>
      </c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94">
        <f>IF(SUM(E141:P141)=0,0,AVERAGE(E141:P141))</f>
        <v>0</v>
      </c>
      <c r="R141" s="57"/>
      <c r="S141" s="57"/>
    </row>
    <row r="142" spans="1:19" s="23" customFormat="1" ht="14.25">
      <c r="A142" s="164"/>
      <c r="B142" s="30" t="s">
        <v>20</v>
      </c>
      <c r="C142" s="16" t="s">
        <v>107</v>
      </c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94">
        <f>IF(Q141=0,0,Q143/Q141)</f>
        <v>0</v>
      </c>
      <c r="R142" s="57"/>
      <c r="S142" s="57"/>
    </row>
    <row r="143" spans="1:19" s="23" customFormat="1" ht="14.25">
      <c r="A143" s="164"/>
      <c r="B143" s="30" t="s">
        <v>17</v>
      </c>
      <c r="C143" s="22" t="s">
        <v>2</v>
      </c>
      <c r="D143" s="104">
        <f>D141*D142</f>
        <v>0</v>
      </c>
      <c r="E143" s="104">
        <f aca="true" t="shared" si="51" ref="E143:P143">E141*E142</f>
        <v>0</v>
      </c>
      <c r="F143" s="104">
        <f t="shared" si="51"/>
        <v>0</v>
      </c>
      <c r="G143" s="104">
        <f t="shared" si="51"/>
        <v>0</v>
      </c>
      <c r="H143" s="104">
        <f t="shared" si="51"/>
        <v>0</v>
      </c>
      <c r="I143" s="104">
        <f t="shared" si="51"/>
        <v>0</v>
      </c>
      <c r="J143" s="104">
        <f t="shared" si="51"/>
        <v>0</v>
      </c>
      <c r="K143" s="104">
        <f t="shared" si="51"/>
        <v>0</v>
      </c>
      <c r="L143" s="104">
        <f t="shared" si="51"/>
        <v>0</v>
      </c>
      <c r="M143" s="104">
        <f t="shared" si="51"/>
        <v>0</v>
      </c>
      <c r="N143" s="104">
        <f t="shared" si="51"/>
        <v>0</v>
      </c>
      <c r="O143" s="104">
        <f t="shared" si="51"/>
        <v>0</v>
      </c>
      <c r="P143" s="104">
        <f t="shared" si="51"/>
        <v>0</v>
      </c>
      <c r="Q143" s="94">
        <f>SUM(E143:P143)</f>
        <v>0</v>
      </c>
      <c r="R143" s="104">
        <f>R141*R142</f>
        <v>0</v>
      </c>
      <c r="S143" s="104">
        <f>S141*S142</f>
        <v>0</v>
      </c>
    </row>
    <row r="144" spans="1:19" s="23" customFormat="1" ht="14.25">
      <c r="A144" s="164"/>
      <c r="B144" s="30" t="s">
        <v>61</v>
      </c>
      <c r="C144" s="22" t="s">
        <v>62</v>
      </c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8">
        <f>IF(Q143=0,0,(E144*E143+F144*F143+G144*G143+H144*H143+I143*I144+J143*J144+K143*K144+L143*L144+M143*M144+N143*N144+O143*O144+P143*P144)/Q143)</f>
        <v>0</v>
      </c>
      <c r="R144" s="57"/>
      <c r="S144" s="57"/>
    </row>
    <row r="145" spans="1:19" s="23" customFormat="1" ht="14.25">
      <c r="A145" s="164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</row>
    <row r="146" spans="1:19" s="23" customFormat="1" ht="15">
      <c r="A146" s="164"/>
      <c r="B146" s="93" t="s">
        <v>18</v>
      </c>
      <c r="C146" s="95"/>
      <c r="D146" s="65">
        <f aca="true" t="shared" si="52" ref="D146:S146">D140</f>
        <v>2011</v>
      </c>
      <c r="E146" s="65">
        <f t="shared" si="52"/>
        <v>1</v>
      </c>
      <c r="F146" s="65">
        <f t="shared" si="52"/>
        <v>2</v>
      </c>
      <c r="G146" s="65">
        <f t="shared" si="52"/>
        <v>3</v>
      </c>
      <c r="H146" s="65">
        <f t="shared" si="52"/>
        <v>4</v>
      </c>
      <c r="I146" s="65">
        <f t="shared" si="52"/>
        <v>5</v>
      </c>
      <c r="J146" s="65">
        <f t="shared" si="52"/>
        <v>6</v>
      </c>
      <c r="K146" s="65">
        <f t="shared" si="52"/>
        <v>7</v>
      </c>
      <c r="L146" s="65">
        <f t="shared" si="52"/>
        <v>8</v>
      </c>
      <c r="M146" s="65">
        <f t="shared" si="52"/>
        <v>9</v>
      </c>
      <c r="N146" s="65">
        <f t="shared" si="52"/>
        <v>10</v>
      </c>
      <c r="O146" s="65">
        <f t="shared" si="52"/>
        <v>11</v>
      </c>
      <c r="P146" s="65">
        <f t="shared" si="52"/>
        <v>12</v>
      </c>
      <c r="Q146" s="65">
        <f t="shared" si="52"/>
        <v>2012</v>
      </c>
      <c r="R146" s="65">
        <f t="shared" si="52"/>
        <v>2013</v>
      </c>
      <c r="S146" s="65">
        <f t="shared" si="52"/>
        <v>2014</v>
      </c>
    </row>
    <row r="147" spans="1:19" s="23" customFormat="1" ht="14.25">
      <c r="A147" s="164"/>
      <c r="B147" s="30" t="s">
        <v>16</v>
      </c>
      <c r="C147" s="22" t="s">
        <v>19</v>
      </c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94">
        <f>IF(SUM(E147:P147)=0,0,AVERAGE(E147:P147))</f>
        <v>0</v>
      </c>
      <c r="R147" s="57"/>
      <c r="S147" s="57"/>
    </row>
    <row r="148" spans="1:19" s="23" customFormat="1" ht="14.25">
      <c r="A148" s="164"/>
      <c r="B148" s="30" t="s">
        <v>20</v>
      </c>
      <c r="C148" s="16" t="s">
        <v>107</v>
      </c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94">
        <f>IF(Q147=0,0,Q149/Q147)</f>
        <v>0</v>
      </c>
      <c r="R148" s="57"/>
      <c r="S148" s="57"/>
    </row>
    <row r="149" spans="1:19" s="23" customFormat="1" ht="14.25">
      <c r="A149" s="164"/>
      <c r="B149" s="30" t="s">
        <v>17</v>
      </c>
      <c r="C149" s="22" t="s">
        <v>2</v>
      </c>
      <c r="D149" s="104">
        <f>D147*D148</f>
        <v>0</v>
      </c>
      <c r="E149" s="104">
        <f aca="true" t="shared" si="53" ref="E149:P149">E147*E148</f>
        <v>0</v>
      </c>
      <c r="F149" s="104">
        <f t="shared" si="53"/>
        <v>0</v>
      </c>
      <c r="G149" s="104">
        <f t="shared" si="53"/>
        <v>0</v>
      </c>
      <c r="H149" s="104">
        <f t="shared" si="53"/>
        <v>0</v>
      </c>
      <c r="I149" s="104">
        <f t="shared" si="53"/>
        <v>0</v>
      </c>
      <c r="J149" s="104">
        <f t="shared" si="53"/>
        <v>0</v>
      </c>
      <c r="K149" s="104">
        <f t="shared" si="53"/>
        <v>0</v>
      </c>
      <c r="L149" s="104">
        <f t="shared" si="53"/>
        <v>0</v>
      </c>
      <c r="M149" s="104">
        <f t="shared" si="53"/>
        <v>0</v>
      </c>
      <c r="N149" s="104">
        <f t="shared" si="53"/>
        <v>0</v>
      </c>
      <c r="O149" s="104">
        <f t="shared" si="53"/>
        <v>0</v>
      </c>
      <c r="P149" s="104">
        <f t="shared" si="53"/>
        <v>0</v>
      </c>
      <c r="Q149" s="94">
        <f>SUM(E149:P149)</f>
        <v>0</v>
      </c>
      <c r="R149" s="104">
        <f>R147*R148</f>
        <v>0</v>
      </c>
      <c r="S149" s="104">
        <f>S147*S148</f>
        <v>0</v>
      </c>
    </row>
    <row r="150" spans="1:19" s="23" customFormat="1" ht="14.25">
      <c r="A150" s="164"/>
      <c r="B150" s="30" t="s">
        <v>61</v>
      </c>
      <c r="C150" s="22" t="s">
        <v>62</v>
      </c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8">
        <f>IF(Q149=0,0,(E150*E149+F150*F149+G150*G149+H150*H149+I149*I150+J149*J150+K149*K150+L149*L150+M149*M150+N149*N150+O149*O150+P149*P150)/Q149)</f>
        <v>0</v>
      </c>
      <c r="R150" s="57"/>
      <c r="S150" s="57"/>
    </row>
    <row r="151" spans="1:19" s="23" customFormat="1" ht="18.75" customHeight="1">
      <c r="A151" s="68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</row>
    <row r="152" spans="1:19" s="23" customFormat="1" ht="15">
      <c r="A152" s="96"/>
      <c r="B152" s="69" t="s">
        <v>90</v>
      </c>
      <c r="C152" s="60"/>
      <c r="D152" s="90">
        <f>SUM(D137,D143,D149)</f>
        <v>0</v>
      </c>
      <c r="E152" s="90">
        <f aca="true" t="shared" si="54" ref="E152:S152">SUM(E137,E143,E149)</f>
        <v>0</v>
      </c>
      <c r="F152" s="90">
        <f t="shared" si="54"/>
        <v>0</v>
      </c>
      <c r="G152" s="90">
        <f t="shared" si="54"/>
        <v>0</v>
      </c>
      <c r="H152" s="90">
        <f t="shared" si="54"/>
        <v>0</v>
      </c>
      <c r="I152" s="90">
        <f t="shared" si="54"/>
        <v>0</v>
      </c>
      <c r="J152" s="90">
        <f t="shared" si="54"/>
        <v>0</v>
      </c>
      <c r="K152" s="90">
        <f t="shared" si="54"/>
        <v>0</v>
      </c>
      <c r="L152" s="90">
        <f t="shared" si="54"/>
        <v>0</v>
      </c>
      <c r="M152" s="90">
        <f t="shared" si="54"/>
        <v>0</v>
      </c>
      <c r="N152" s="90">
        <f t="shared" si="54"/>
        <v>0</v>
      </c>
      <c r="O152" s="90">
        <f t="shared" si="54"/>
        <v>0</v>
      </c>
      <c r="P152" s="90">
        <f t="shared" si="54"/>
        <v>0</v>
      </c>
      <c r="Q152" s="90">
        <f t="shared" si="54"/>
        <v>0</v>
      </c>
      <c r="R152" s="90">
        <f t="shared" si="54"/>
        <v>0</v>
      </c>
      <c r="S152" s="90">
        <f t="shared" si="54"/>
        <v>0</v>
      </c>
    </row>
    <row r="153" spans="1:19" s="23" customFormat="1" ht="14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</row>
    <row r="154" spans="1:19" s="23" customFormat="1" ht="14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</row>
    <row r="155" spans="1:19" s="23" customFormat="1" ht="20.25" customHeight="1">
      <c r="A155" s="164" t="s">
        <v>66</v>
      </c>
      <c r="B155" s="44" t="s">
        <v>25</v>
      </c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</row>
    <row r="156" spans="1:19" s="23" customFormat="1" ht="15">
      <c r="A156" s="164"/>
      <c r="B156" s="93" t="s">
        <v>18</v>
      </c>
      <c r="C156" s="95"/>
      <c r="D156" s="65">
        <f aca="true" t="shared" si="55" ref="D156:S156">D146</f>
        <v>2011</v>
      </c>
      <c r="E156" s="65">
        <f t="shared" si="55"/>
        <v>1</v>
      </c>
      <c r="F156" s="65">
        <f t="shared" si="55"/>
        <v>2</v>
      </c>
      <c r="G156" s="65">
        <f t="shared" si="55"/>
        <v>3</v>
      </c>
      <c r="H156" s="65">
        <f t="shared" si="55"/>
        <v>4</v>
      </c>
      <c r="I156" s="65">
        <f t="shared" si="55"/>
        <v>5</v>
      </c>
      <c r="J156" s="65">
        <f t="shared" si="55"/>
        <v>6</v>
      </c>
      <c r="K156" s="65">
        <f t="shared" si="55"/>
        <v>7</v>
      </c>
      <c r="L156" s="65">
        <f t="shared" si="55"/>
        <v>8</v>
      </c>
      <c r="M156" s="65">
        <f t="shared" si="55"/>
        <v>9</v>
      </c>
      <c r="N156" s="65">
        <f t="shared" si="55"/>
        <v>10</v>
      </c>
      <c r="O156" s="65">
        <f t="shared" si="55"/>
        <v>11</v>
      </c>
      <c r="P156" s="65">
        <f t="shared" si="55"/>
        <v>12</v>
      </c>
      <c r="Q156" s="65">
        <f t="shared" si="55"/>
        <v>2012</v>
      </c>
      <c r="R156" s="65">
        <f t="shared" si="55"/>
        <v>2013</v>
      </c>
      <c r="S156" s="65">
        <f t="shared" si="55"/>
        <v>2014</v>
      </c>
    </row>
    <row r="157" spans="1:19" s="23" customFormat="1" ht="14.25">
      <c r="A157" s="164"/>
      <c r="B157" s="30" t="s">
        <v>16</v>
      </c>
      <c r="C157" s="22" t="s">
        <v>19</v>
      </c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94">
        <f>IF(SUM(E157:P157)=0,0,AVERAGE(E157:P157))</f>
        <v>0</v>
      </c>
      <c r="R157" s="57"/>
      <c r="S157" s="57"/>
    </row>
    <row r="158" spans="1:19" s="23" customFormat="1" ht="14.25">
      <c r="A158" s="164"/>
      <c r="B158" s="30" t="s">
        <v>20</v>
      </c>
      <c r="C158" s="16" t="s">
        <v>107</v>
      </c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94">
        <f>IF(Q157=0,0,Q159/Q157)</f>
        <v>0</v>
      </c>
      <c r="R158" s="57"/>
      <c r="S158" s="57"/>
    </row>
    <row r="159" spans="1:19" s="23" customFormat="1" ht="14.25">
      <c r="A159" s="164"/>
      <c r="B159" s="30" t="s">
        <v>17</v>
      </c>
      <c r="C159" s="22" t="s">
        <v>2</v>
      </c>
      <c r="D159" s="104">
        <f>D157*D158</f>
        <v>0</v>
      </c>
      <c r="E159" s="104">
        <f aca="true" t="shared" si="56" ref="E159:P159">E157*E158</f>
        <v>0</v>
      </c>
      <c r="F159" s="104">
        <f t="shared" si="56"/>
        <v>0</v>
      </c>
      <c r="G159" s="104">
        <f t="shared" si="56"/>
        <v>0</v>
      </c>
      <c r="H159" s="104">
        <f t="shared" si="56"/>
        <v>0</v>
      </c>
      <c r="I159" s="104">
        <f t="shared" si="56"/>
        <v>0</v>
      </c>
      <c r="J159" s="104">
        <f t="shared" si="56"/>
        <v>0</v>
      </c>
      <c r="K159" s="104">
        <f t="shared" si="56"/>
        <v>0</v>
      </c>
      <c r="L159" s="104">
        <f t="shared" si="56"/>
        <v>0</v>
      </c>
      <c r="M159" s="104">
        <f t="shared" si="56"/>
        <v>0</v>
      </c>
      <c r="N159" s="104">
        <f t="shared" si="56"/>
        <v>0</v>
      </c>
      <c r="O159" s="104">
        <f t="shared" si="56"/>
        <v>0</v>
      </c>
      <c r="P159" s="104">
        <f t="shared" si="56"/>
        <v>0</v>
      </c>
      <c r="Q159" s="94">
        <f>SUM(E159:P159)</f>
        <v>0</v>
      </c>
      <c r="R159" s="104">
        <f>R157*R158</f>
        <v>0</v>
      </c>
      <c r="S159" s="104">
        <f>S157*S158</f>
        <v>0</v>
      </c>
    </row>
    <row r="160" spans="1:19" s="23" customFormat="1" ht="14.25">
      <c r="A160" s="164"/>
      <c r="B160" s="30" t="s">
        <v>61</v>
      </c>
      <c r="C160" s="22" t="s">
        <v>62</v>
      </c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8">
        <f>IF(Q159=0,0,(E160*E159+F160*F159+G160*G159+H160*H159+I159*I160+J159*J160+K159*K160+L159*L160+M159*M160+N159*N160+O159*O160+P159*P160)/Q159)</f>
        <v>0</v>
      </c>
      <c r="R160" s="57"/>
      <c r="S160" s="57"/>
    </row>
    <row r="161" spans="1:19" s="23" customFormat="1" ht="14.25">
      <c r="A161" s="164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</row>
    <row r="162" spans="1:19" s="23" customFormat="1" ht="15">
      <c r="A162" s="164"/>
      <c r="B162" s="93" t="s">
        <v>18</v>
      </c>
      <c r="C162" s="95"/>
      <c r="D162" s="65">
        <f aca="true" t="shared" si="57" ref="D162:S162">D156</f>
        <v>2011</v>
      </c>
      <c r="E162" s="65">
        <f t="shared" si="57"/>
        <v>1</v>
      </c>
      <c r="F162" s="65">
        <f t="shared" si="57"/>
        <v>2</v>
      </c>
      <c r="G162" s="65">
        <f t="shared" si="57"/>
        <v>3</v>
      </c>
      <c r="H162" s="65">
        <f t="shared" si="57"/>
        <v>4</v>
      </c>
      <c r="I162" s="65">
        <f t="shared" si="57"/>
        <v>5</v>
      </c>
      <c r="J162" s="65">
        <f t="shared" si="57"/>
        <v>6</v>
      </c>
      <c r="K162" s="65">
        <f t="shared" si="57"/>
        <v>7</v>
      </c>
      <c r="L162" s="65">
        <f t="shared" si="57"/>
        <v>8</v>
      </c>
      <c r="M162" s="65">
        <f t="shared" si="57"/>
        <v>9</v>
      </c>
      <c r="N162" s="65">
        <f t="shared" si="57"/>
        <v>10</v>
      </c>
      <c r="O162" s="65">
        <f t="shared" si="57"/>
        <v>11</v>
      </c>
      <c r="P162" s="65">
        <f t="shared" si="57"/>
        <v>12</v>
      </c>
      <c r="Q162" s="65">
        <f t="shared" si="57"/>
        <v>2012</v>
      </c>
      <c r="R162" s="65">
        <f t="shared" si="57"/>
        <v>2013</v>
      </c>
      <c r="S162" s="65">
        <f t="shared" si="57"/>
        <v>2014</v>
      </c>
    </row>
    <row r="163" spans="1:19" s="23" customFormat="1" ht="14.25">
      <c r="A163" s="164"/>
      <c r="B163" s="30" t="s">
        <v>16</v>
      </c>
      <c r="C163" s="22" t="s">
        <v>19</v>
      </c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94">
        <f>IF(SUM(E163:P163)=0,0,AVERAGE(E163:P163))</f>
        <v>0</v>
      </c>
      <c r="R163" s="57"/>
      <c r="S163" s="57"/>
    </row>
    <row r="164" spans="1:19" s="23" customFormat="1" ht="14.25">
      <c r="A164" s="164"/>
      <c r="B164" s="30" t="s">
        <v>20</v>
      </c>
      <c r="C164" s="16" t="s">
        <v>107</v>
      </c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94">
        <f>IF(Q163=0,0,Q165/Q163)</f>
        <v>0</v>
      </c>
      <c r="R164" s="57"/>
      <c r="S164" s="57"/>
    </row>
    <row r="165" spans="1:19" s="23" customFormat="1" ht="14.25">
      <c r="A165" s="164"/>
      <c r="B165" s="30" t="s">
        <v>17</v>
      </c>
      <c r="C165" s="22" t="s">
        <v>2</v>
      </c>
      <c r="D165" s="104">
        <f>D163*D164</f>
        <v>0</v>
      </c>
      <c r="E165" s="104">
        <f aca="true" t="shared" si="58" ref="E165:P165">E163*E164</f>
        <v>0</v>
      </c>
      <c r="F165" s="104">
        <f t="shared" si="58"/>
        <v>0</v>
      </c>
      <c r="G165" s="104">
        <f t="shared" si="58"/>
        <v>0</v>
      </c>
      <c r="H165" s="104">
        <f t="shared" si="58"/>
        <v>0</v>
      </c>
      <c r="I165" s="104">
        <f t="shared" si="58"/>
        <v>0</v>
      </c>
      <c r="J165" s="104">
        <f t="shared" si="58"/>
        <v>0</v>
      </c>
      <c r="K165" s="104">
        <f t="shared" si="58"/>
        <v>0</v>
      </c>
      <c r="L165" s="104">
        <f t="shared" si="58"/>
        <v>0</v>
      </c>
      <c r="M165" s="104">
        <f t="shared" si="58"/>
        <v>0</v>
      </c>
      <c r="N165" s="104">
        <f t="shared" si="58"/>
        <v>0</v>
      </c>
      <c r="O165" s="104">
        <f t="shared" si="58"/>
        <v>0</v>
      </c>
      <c r="P165" s="104">
        <f t="shared" si="58"/>
        <v>0</v>
      </c>
      <c r="Q165" s="94">
        <f>SUM(E165:P165)</f>
        <v>0</v>
      </c>
      <c r="R165" s="104">
        <f>R163*R164</f>
        <v>0</v>
      </c>
      <c r="S165" s="104">
        <f>S163*S164</f>
        <v>0</v>
      </c>
    </row>
    <row r="166" spans="1:19" s="23" customFormat="1" ht="14.25">
      <c r="A166" s="164"/>
      <c r="B166" s="30" t="s">
        <v>61</v>
      </c>
      <c r="C166" s="22" t="s">
        <v>62</v>
      </c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8">
        <f>IF(Q165=0,0,(E166*E165+F166*F165+G166*G165+H166*H165+I165*I166+J165*J166+K165*K166+L165*L166+M165*M166+N165*N166+O165*O166+P165*P166)/Q165)</f>
        <v>0</v>
      </c>
      <c r="R166" s="57"/>
      <c r="S166" s="57"/>
    </row>
    <row r="167" spans="1:19" s="23" customFormat="1" ht="14.25">
      <c r="A167" s="164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</row>
    <row r="168" spans="1:19" s="23" customFormat="1" ht="15">
      <c r="A168" s="164"/>
      <c r="B168" s="93" t="s">
        <v>18</v>
      </c>
      <c r="C168" s="95"/>
      <c r="D168" s="65">
        <f aca="true" t="shared" si="59" ref="D168:S168">D162</f>
        <v>2011</v>
      </c>
      <c r="E168" s="65">
        <f t="shared" si="59"/>
        <v>1</v>
      </c>
      <c r="F168" s="65">
        <f t="shared" si="59"/>
        <v>2</v>
      </c>
      <c r="G168" s="65">
        <f t="shared" si="59"/>
        <v>3</v>
      </c>
      <c r="H168" s="65">
        <f t="shared" si="59"/>
        <v>4</v>
      </c>
      <c r="I168" s="65">
        <f t="shared" si="59"/>
        <v>5</v>
      </c>
      <c r="J168" s="65">
        <f t="shared" si="59"/>
        <v>6</v>
      </c>
      <c r="K168" s="65">
        <f t="shared" si="59"/>
        <v>7</v>
      </c>
      <c r="L168" s="65">
        <f t="shared" si="59"/>
        <v>8</v>
      </c>
      <c r="M168" s="65">
        <f t="shared" si="59"/>
        <v>9</v>
      </c>
      <c r="N168" s="65">
        <f t="shared" si="59"/>
        <v>10</v>
      </c>
      <c r="O168" s="65">
        <f t="shared" si="59"/>
        <v>11</v>
      </c>
      <c r="P168" s="65">
        <f t="shared" si="59"/>
        <v>12</v>
      </c>
      <c r="Q168" s="65">
        <f t="shared" si="59"/>
        <v>2012</v>
      </c>
      <c r="R168" s="65">
        <f t="shared" si="59"/>
        <v>2013</v>
      </c>
      <c r="S168" s="65">
        <f t="shared" si="59"/>
        <v>2014</v>
      </c>
    </row>
    <row r="169" spans="1:19" s="23" customFormat="1" ht="14.25">
      <c r="A169" s="164"/>
      <c r="B169" s="30" t="s">
        <v>16</v>
      </c>
      <c r="C169" s="22" t="s">
        <v>19</v>
      </c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94">
        <f>IF(SUM(E169:P169)=0,0,AVERAGE(E169:P169))</f>
        <v>0</v>
      </c>
      <c r="R169" s="57"/>
      <c r="S169" s="57"/>
    </row>
    <row r="170" spans="1:19" s="23" customFormat="1" ht="14.25">
      <c r="A170" s="164"/>
      <c r="B170" s="30" t="s">
        <v>20</v>
      </c>
      <c r="C170" s="16" t="s">
        <v>107</v>
      </c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94">
        <f>IF(Q169=0,0,Q171/Q169)</f>
        <v>0</v>
      </c>
      <c r="R170" s="57"/>
      <c r="S170" s="57"/>
    </row>
    <row r="171" spans="1:19" s="23" customFormat="1" ht="14.25">
      <c r="A171" s="164"/>
      <c r="B171" s="30" t="s">
        <v>17</v>
      </c>
      <c r="C171" s="22" t="s">
        <v>2</v>
      </c>
      <c r="D171" s="104">
        <f>D169*D170</f>
        <v>0</v>
      </c>
      <c r="E171" s="104">
        <f aca="true" t="shared" si="60" ref="E171:P171">E169*E170</f>
        <v>0</v>
      </c>
      <c r="F171" s="104">
        <f t="shared" si="60"/>
        <v>0</v>
      </c>
      <c r="G171" s="104">
        <f t="shared" si="60"/>
        <v>0</v>
      </c>
      <c r="H171" s="104">
        <f t="shared" si="60"/>
        <v>0</v>
      </c>
      <c r="I171" s="104">
        <f t="shared" si="60"/>
        <v>0</v>
      </c>
      <c r="J171" s="104">
        <f t="shared" si="60"/>
        <v>0</v>
      </c>
      <c r="K171" s="104">
        <f t="shared" si="60"/>
        <v>0</v>
      </c>
      <c r="L171" s="104">
        <f t="shared" si="60"/>
        <v>0</v>
      </c>
      <c r="M171" s="104">
        <f t="shared" si="60"/>
        <v>0</v>
      </c>
      <c r="N171" s="104">
        <f t="shared" si="60"/>
        <v>0</v>
      </c>
      <c r="O171" s="104">
        <f t="shared" si="60"/>
        <v>0</v>
      </c>
      <c r="P171" s="104">
        <f t="shared" si="60"/>
        <v>0</v>
      </c>
      <c r="Q171" s="94">
        <f>SUM(E171:P171)</f>
        <v>0</v>
      </c>
      <c r="R171" s="104">
        <f>R169*R170</f>
        <v>0</v>
      </c>
      <c r="S171" s="104">
        <f>S169*S170</f>
        <v>0</v>
      </c>
    </row>
    <row r="172" spans="1:19" s="23" customFormat="1" ht="14.25">
      <c r="A172" s="164"/>
      <c r="B172" s="30" t="s">
        <v>61</v>
      </c>
      <c r="C172" s="22" t="s">
        <v>62</v>
      </c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8">
        <f>IF(Q171=0,0,(E172*E171+F172*F171+G172*G171+H172*H171+I171*I172+J171*J172+K171*K172+L171*L172+M171*M172+N171*N172+O171*O172+P171*P172)/Q171)</f>
        <v>0</v>
      </c>
      <c r="R172" s="57"/>
      <c r="S172" s="57"/>
    </row>
    <row r="173" spans="1:19" s="23" customFormat="1" ht="14.25">
      <c r="A173" s="68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</row>
    <row r="174" spans="1:19" s="23" customFormat="1" ht="15">
      <c r="A174" s="96"/>
      <c r="B174" s="69" t="s">
        <v>26</v>
      </c>
      <c r="C174" s="60"/>
      <c r="D174" s="90">
        <f aca="true" t="shared" si="61" ref="D174:S174">SUM(D159,D165,D171)</f>
        <v>0</v>
      </c>
      <c r="E174" s="90">
        <f t="shared" si="61"/>
        <v>0</v>
      </c>
      <c r="F174" s="90">
        <f t="shared" si="61"/>
        <v>0</v>
      </c>
      <c r="G174" s="90">
        <f t="shared" si="61"/>
        <v>0</v>
      </c>
      <c r="H174" s="90">
        <f t="shared" si="61"/>
        <v>0</v>
      </c>
      <c r="I174" s="90">
        <f t="shared" si="61"/>
        <v>0</v>
      </c>
      <c r="J174" s="90">
        <f t="shared" si="61"/>
        <v>0</v>
      </c>
      <c r="K174" s="90">
        <f t="shared" si="61"/>
        <v>0</v>
      </c>
      <c r="L174" s="90">
        <f t="shared" si="61"/>
        <v>0</v>
      </c>
      <c r="M174" s="90">
        <f t="shared" si="61"/>
        <v>0</v>
      </c>
      <c r="N174" s="90">
        <f t="shared" si="61"/>
        <v>0</v>
      </c>
      <c r="O174" s="90">
        <f t="shared" si="61"/>
        <v>0</v>
      </c>
      <c r="P174" s="90">
        <f t="shared" si="61"/>
        <v>0</v>
      </c>
      <c r="Q174" s="90">
        <f t="shared" si="61"/>
        <v>0</v>
      </c>
      <c r="R174" s="90">
        <f t="shared" si="61"/>
        <v>0</v>
      </c>
      <c r="S174" s="90">
        <f t="shared" si="61"/>
        <v>0</v>
      </c>
    </row>
    <row r="175" spans="1:19" s="23" customFormat="1" ht="14.25">
      <c r="A175" s="36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</row>
    <row r="176" spans="1:19" s="23" customFormat="1" ht="14.25">
      <c r="A176" s="36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</row>
    <row r="177" spans="1:19" s="23" customFormat="1" ht="20.25" customHeight="1">
      <c r="A177" s="164" t="s">
        <v>58</v>
      </c>
      <c r="B177" s="44" t="s">
        <v>70</v>
      </c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</row>
    <row r="178" spans="1:19" s="23" customFormat="1" ht="15">
      <c r="A178" s="164"/>
      <c r="B178" s="93" t="s">
        <v>18</v>
      </c>
      <c r="C178" s="95"/>
      <c r="D178" s="65">
        <f aca="true" t="shared" si="62" ref="D178:S178">D168</f>
        <v>2011</v>
      </c>
      <c r="E178" s="65">
        <f t="shared" si="62"/>
        <v>1</v>
      </c>
      <c r="F178" s="65">
        <f t="shared" si="62"/>
        <v>2</v>
      </c>
      <c r="G178" s="65">
        <f t="shared" si="62"/>
        <v>3</v>
      </c>
      <c r="H178" s="65">
        <f t="shared" si="62"/>
        <v>4</v>
      </c>
      <c r="I178" s="65">
        <f t="shared" si="62"/>
        <v>5</v>
      </c>
      <c r="J178" s="65">
        <f t="shared" si="62"/>
        <v>6</v>
      </c>
      <c r="K178" s="65">
        <f t="shared" si="62"/>
        <v>7</v>
      </c>
      <c r="L178" s="65">
        <f t="shared" si="62"/>
        <v>8</v>
      </c>
      <c r="M178" s="65">
        <f t="shared" si="62"/>
        <v>9</v>
      </c>
      <c r="N178" s="65">
        <f t="shared" si="62"/>
        <v>10</v>
      </c>
      <c r="O178" s="65">
        <f t="shared" si="62"/>
        <v>11</v>
      </c>
      <c r="P178" s="65">
        <f t="shared" si="62"/>
        <v>12</v>
      </c>
      <c r="Q178" s="65">
        <f t="shared" si="62"/>
        <v>2012</v>
      </c>
      <c r="R178" s="65">
        <f t="shared" si="62"/>
        <v>2013</v>
      </c>
      <c r="S178" s="65">
        <f t="shared" si="62"/>
        <v>2014</v>
      </c>
    </row>
    <row r="179" spans="1:19" s="23" customFormat="1" ht="14.25">
      <c r="A179" s="164"/>
      <c r="B179" s="30" t="s">
        <v>16</v>
      </c>
      <c r="C179" s="22" t="s">
        <v>19</v>
      </c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94">
        <f>IF(SUM(E179:P179)=0,0,AVERAGE(E179:P179))</f>
        <v>0</v>
      </c>
      <c r="R179" s="57"/>
      <c r="S179" s="57"/>
    </row>
    <row r="180" spans="1:19" s="23" customFormat="1" ht="14.25">
      <c r="A180" s="164"/>
      <c r="B180" s="30" t="s">
        <v>20</v>
      </c>
      <c r="C180" s="16" t="s">
        <v>107</v>
      </c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94">
        <f>IF(Q179=0,0,Q181/Q179)</f>
        <v>0</v>
      </c>
      <c r="R180" s="57"/>
      <c r="S180" s="57"/>
    </row>
    <row r="181" spans="1:19" s="23" customFormat="1" ht="14.25">
      <c r="A181" s="164"/>
      <c r="B181" s="30" t="s">
        <v>17</v>
      </c>
      <c r="C181" s="22" t="s">
        <v>2</v>
      </c>
      <c r="D181" s="104">
        <f>D179*D180</f>
        <v>0</v>
      </c>
      <c r="E181" s="104">
        <f aca="true" t="shared" si="63" ref="E181:P181">E179*E180</f>
        <v>0</v>
      </c>
      <c r="F181" s="104">
        <f t="shared" si="63"/>
        <v>0</v>
      </c>
      <c r="G181" s="104">
        <f t="shared" si="63"/>
        <v>0</v>
      </c>
      <c r="H181" s="104">
        <f t="shared" si="63"/>
        <v>0</v>
      </c>
      <c r="I181" s="104">
        <f t="shared" si="63"/>
        <v>0</v>
      </c>
      <c r="J181" s="104">
        <f t="shared" si="63"/>
        <v>0</v>
      </c>
      <c r="K181" s="104">
        <f t="shared" si="63"/>
        <v>0</v>
      </c>
      <c r="L181" s="104">
        <f t="shared" si="63"/>
        <v>0</v>
      </c>
      <c r="M181" s="104">
        <f t="shared" si="63"/>
        <v>0</v>
      </c>
      <c r="N181" s="104">
        <f t="shared" si="63"/>
        <v>0</v>
      </c>
      <c r="O181" s="104">
        <f t="shared" si="63"/>
        <v>0</v>
      </c>
      <c r="P181" s="104">
        <f t="shared" si="63"/>
        <v>0</v>
      </c>
      <c r="Q181" s="94">
        <f>SUM(E181:P181)</f>
        <v>0</v>
      </c>
      <c r="R181" s="104">
        <f>R179*R180</f>
        <v>0</v>
      </c>
      <c r="S181" s="104">
        <f>S179*S180</f>
        <v>0</v>
      </c>
    </row>
    <row r="182" spans="1:19" s="23" customFormat="1" ht="14.25">
      <c r="A182" s="164"/>
      <c r="B182" s="30" t="s">
        <v>61</v>
      </c>
      <c r="C182" s="22" t="s">
        <v>62</v>
      </c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8">
        <f>IF(Q181=0,0,(E182*E181+F182*F181+G182*G181+H182*H181+I181*I182+J181*J182+K181*K182+L181*L182+M181*M182+N181*N182+O181*O182+P181*P182)/Q181)</f>
        <v>0</v>
      </c>
      <c r="R182" s="57"/>
      <c r="S182" s="57"/>
    </row>
    <row r="183" spans="1:19" s="23" customFormat="1" ht="14.25">
      <c r="A183" s="164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</row>
    <row r="184" spans="1:19" s="23" customFormat="1" ht="15">
      <c r="A184" s="164"/>
      <c r="B184" s="93" t="s">
        <v>18</v>
      </c>
      <c r="C184" s="95"/>
      <c r="D184" s="65">
        <f aca="true" t="shared" si="64" ref="D184:S184">D178</f>
        <v>2011</v>
      </c>
      <c r="E184" s="65">
        <f t="shared" si="64"/>
        <v>1</v>
      </c>
      <c r="F184" s="65">
        <f t="shared" si="64"/>
        <v>2</v>
      </c>
      <c r="G184" s="65">
        <f t="shared" si="64"/>
        <v>3</v>
      </c>
      <c r="H184" s="65">
        <f t="shared" si="64"/>
        <v>4</v>
      </c>
      <c r="I184" s="65">
        <f t="shared" si="64"/>
        <v>5</v>
      </c>
      <c r="J184" s="65">
        <f t="shared" si="64"/>
        <v>6</v>
      </c>
      <c r="K184" s="65">
        <f t="shared" si="64"/>
        <v>7</v>
      </c>
      <c r="L184" s="65">
        <f t="shared" si="64"/>
        <v>8</v>
      </c>
      <c r="M184" s="65">
        <f t="shared" si="64"/>
        <v>9</v>
      </c>
      <c r="N184" s="65">
        <f t="shared" si="64"/>
        <v>10</v>
      </c>
      <c r="O184" s="65">
        <f t="shared" si="64"/>
        <v>11</v>
      </c>
      <c r="P184" s="65">
        <f t="shared" si="64"/>
        <v>12</v>
      </c>
      <c r="Q184" s="65">
        <f t="shared" si="64"/>
        <v>2012</v>
      </c>
      <c r="R184" s="65">
        <f t="shared" si="64"/>
        <v>2013</v>
      </c>
      <c r="S184" s="65">
        <f t="shared" si="64"/>
        <v>2014</v>
      </c>
    </row>
    <row r="185" spans="1:19" s="23" customFormat="1" ht="14.25">
      <c r="A185" s="164"/>
      <c r="B185" s="30" t="s">
        <v>16</v>
      </c>
      <c r="C185" s="22" t="s">
        <v>19</v>
      </c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94">
        <f>IF(SUM(E185:P185)=0,0,AVERAGE(E185:P185))</f>
        <v>0</v>
      </c>
      <c r="R185" s="57"/>
      <c r="S185" s="57"/>
    </row>
    <row r="186" spans="1:19" s="23" customFormat="1" ht="14.25">
      <c r="A186" s="164"/>
      <c r="B186" s="30" t="s">
        <v>20</v>
      </c>
      <c r="C186" s="16" t="s">
        <v>107</v>
      </c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94">
        <f>IF(Q185=0,0,Q187/Q185)</f>
        <v>0</v>
      </c>
      <c r="R186" s="57"/>
      <c r="S186" s="57"/>
    </row>
    <row r="187" spans="1:19" s="23" customFormat="1" ht="14.25">
      <c r="A187" s="164"/>
      <c r="B187" s="30" t="s">
        <v>17</v>
      </c>
      <c r="C187" s="22" t="s">
        <v>2</v>
      </c>
      <c r="D187" s="104">
        <f>D185*D186</f>
        <v>0</v>
      </c>
      <c r="E187" s="104">
        <f aca="true" t="shared" si="65" ref="E187:P187">E185*E186</f>
        <v>0</v>
      </c>
      <c r="F187" s="104">
        <f t="shared" si="65"/>
        <v>0</v>
      </c>
      <c r="G187" s="104">
        <f t="shared" si="65"/>
        <v>0</v>
      </c>
      <c r="H187" s="104">
        <f t="shared" si="65"/>
        <v>0</v>
      </c>
      <c r="I187" s="104">
        <f t="shared" si="65"/>
        <v>0</v>
      </c>
      <c r="J187" s="104">
        <f t="shared" si="65"/>
        <v>0</v>
      </c>
      <c r="K187" s="104">
        <f t="shared" si="65"/>
        <v>0</v>
      </c>
      <c r="L187" s="104">
        <f t="shared" si="65"/>
        <v>0</v>
      </c>
      <c r="M187" s="104">
        <f t="shared" si="65"/>
        <v>0</v>
      </c>
      <c r="N187" s="104">
        <f t="shared" si="65"/>
        <v>0</v>
      </c>
      <c r="O187" s="104">
        <f t="shared" si="65"/>
        <v>0</v>
      </c>
      <c r="P187" s="104">
        <f t="shared" si="65"/>
        <v>0</v>
      </c>
      <c r="Q187" s="94">
        <f>SUM(E187:P187)</f>
        <v>0</v>
      </c>
      <c r="R187" s="104">
        <f>R185*R186</f>
        <v>0</v>
      </c>
      <c r="S187" s="104">
        <f>S185*S186</f>
        <v>0</v>
      </c>
    </row>
    <row r="188" spans="1:19" s="23" customFormat="1" ht="14.25">
      <c r="A188" s="164"/>
      <c r="B188" s="30" t="s">
        <v>61</v>
      </c>
      <c r="C188" s="22" t="s">
        <v>62</v>
      </c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8">
        <f>IF(Q187=0,0,(E188*E187+F188*F187+G188*G187+H188*H187+I187*I188+J187*J188+K187*K188+L187*L188+M187*M188+N187*N188+O187*O188+P187*P188)/Q187)</f>
        <v>0</v>
      </c>
      <c r="R188" s="57"/>
      <c r="S188" s="57"/>
    </row>
    <row r="189" spans="1:19" s="23" customFormat="1" ht="14.25">
      <c r="A189" s="164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</row>
    <row r="190" spans="1:19" s="23" customFormat="1" ht="15">
      <c r="A190" s="164"/>
      <c r="B190" s="93" t="s">
        <v>18</v>
      </c>
      <c r="C190" s="95"/>
      <c r="D190" s="65">
        <f aca="true" t="shared" si="66" ref="D190:S190">D184</f>
        <v>2011</v>
      </c>
      <c r="E190" s="65">
        <f t="shared" si="66"/>
        <v>1</v>
      </c>
      <c r="F190" s="65">
        <f t="shared" si="66"/>
        <v>2</v>
      </c>
      <c r="G190" s="65">
        <f t="shared" si="66"/>
        <v>3</v>
      </c>
      <c r="H190" s="65">
        <f t="shared" si="66"/>
        <v>4</v>
      </c>
      <c r="I190" s="65">
        <f t="shared" si="66"/>
        <v>5</v>
      </c>
      <c r="J190" s="65">
        <f t="shared" si="66"/>
        <v>6</v>
      </c>
      <c r="K190" s="65">
        <f t="shared" si="66"/>
        <v>7</v>
      </c>
      <c r="L190" s="65">
        <f t="shared" si="66"/>
        <v>8</v>
      </c>
      <c r="M190" s="65">
        <f t="shared" si="66"/>
        <v>9</v>
      </c>
      <c r="N190" s="65">
        <f t="shared" si="66"/>
        <v>10</v>
      </c>
      <c r="O190" s="65">
        <f t="shared" si="66"/>
        <v>11</v>
      </c>
      <c r="P190" s="65">
        <f t="shared" si="66"/>
        <v>12</v>
      </c>
      <c r="Q190" s="65">
        <f t="shared" si="66"/>
        <v>2012</v>
      </c>
      <c r="R190" s="65">
        <f t="shared" si="66"/>
        <v>2013</v>
      </c>
      <c r="S190" s="65">
        <f t="shared" si="66"/>
        <v>2014</v>
      </c>
    </row>
    <row r="191" spans="1:19" s="23" customFormat="1" ht="14.25">
      <c r="A191" s="164"/>
      <c r="B191" s="30" t="s">
        <v>16</v>
      </c>
      <c r="C191" s="22" t="s">
        <v>19</v>
      </c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94">
        <f>IF(SUM(E191:P191)=0,0,AVERAGE(E191:P191))</f>
        <v>0</v>
      </c>
      <c r="R191" s="57"/>
      <c r="S191" s="57"/>
    </row>
    <row r="192" spans="1:19" s="23" customFormat="1" ht="14.25">
      <c r="A192" s="164"/>
      <c r="B192" s="30" t="s">
        <v>20</v>
      </c>
      <c r="C192" s="16" t="s">
        <v>107</v>
      </c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94">
        <f>IF(Q191=0,0,Q193/Q191)</f>
        <v>0</v>
      </c>
      <c r="R192" s="57"/>
      <c r="S192" s="57"/>
    </row>
    <row r="193" spans="1:19" s="23" customFormat="1" ht="14.25">
      <c r="A193" s="164"/>
      <c r="B193" s="30" t="s">
        <v>17</v>
      </c>
      <c r="C193" s="22" t="s">
        <v>2</v>
      </c>
      <c r="D193" s="104">
        <f>D191*D192</f>
        <v>0</v>
      </c>
      <c r="E193" s="104">
        <f aca="true" t="shared" si="67" ref="E193:P193">E191*E192</f>
        <v>0</v>
      </c>
      <c r="F193" s="104">
        <f t="shared" si="67"/>
        <v>0</v>
      </c>
      <c r="G193" s="104">
        <f t="shared" si="67"/>
        <v>0</v>
      </c>
      <c r="H193" s="104">
        <f t="shared" si="67"/>
        <v>0</v>
      </c>
      <c r="I193" s="104">
        <f t="shared" si="67"/>
        <v>0</v>
      </c>
      <c r="J193" s="104">
        <f t="shared" si="67"/>
        <v>0</v>
      </c>
      <c r="K193" s="104">
        <f t="shared" si="67"/>
        <v>0</v>
      </c>
      <c r="L193" s="104">
        <f t="shared" si="67"/>
        <v>0</v>
      </c>
      <c r="M193" s="104">
        <f t="shared" si="67"/>
        <v>0</v>
      </c>
      <c r="N193" s="104">
        <f t="shared" si="67"/>
        <v>0</v>
      </c>
      <c r="O193" s="104">
        <f t="shared" si="67"/>
        <v>0</v>
      </c>
      <c r="P193" s="104">
        <f t="shared" si="67"/>
        <v>0</v>
      </c>
      <c r="Q193" s="94">
        <f>SUM(E193:P193)</f>
        <v>0</v>
      </c>
      <c r="R193" s="104">
        <f>R191*R192</f>
        <v>0</v>
      </c>
      <c r="S193" s="104">
        <f>S191*S192</f>
        <v>0</v>
      </c>
    </row>
    <row r="194" spans="1:19" s="23" customFormat="1" ht="14.25">
      <c r="A194" s="164"/>
      <c r="B194" s="30" t="s">
        <v>61</v>
      </c>
      <c r="C194" s="22" t="s">
        <v>62</v>
      </c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8">
        <f>IF(Q193=0,0,(E194*E193+F194*F193+G194*G193+H194*H193+I193*I194+J193*J194+K193*K194+L193*L194+M193*M194+N193*N194+O193*O194+P193*P194)/Q193)</f>
        <v>0</v>
      </c>
      <c r="R194" s="57"/>
      <c r="S194" s="57"/>
    </row>
    <row r="195" spans="1:19" s="23" customFormat="1" ht="14.25">
      <c r="A195" s="68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</row>
    <row r="196" spans="1:19" s="23" customFormat="1" ht="15">
      <c r="A196" s="96"/>
      <c r="B196" s="69" t="s">
        <v>97</v>
      </c>
      <c r="C196" s="60"/>
      <c r="D196" s="90">
        <f aca="true" t="shared" si="68" ref="D196:S196">SUM(D181,D187,D193)</f>
        <v>0</v>
      </c>
      <c r="E196" s="90">
        <f t="shared" si="68"/>
        <v>0</v>
      </c>
      <c r="F196" s="90">
        <f t="shared" si="68"/>
        <v>0</v>
      </c>
      <c r="G196" s="90">
        <f t="shared" si="68"/>
        <v>0</v>
      </c>
      <c r="H196" s="90">
        <f t="shared" si="68"/>
        <v>0</v>
      </c>
      <c r="I196" s="90">
        <f t="shared" si="68"/>
        <v>0</v>
      </c>
      <c r="J196" s="90">
        <f t="shared" si="68"/>
        <v>0</v>
      </c>
      <c r="K196" s="90">
        <f t="shared" si="68"/>
        <v>0</v>
      </c>
      <c r="L196" s="90">
        <f t="shared" si="68"/>
        <v>0</v>
      </c>
      <c r="M196" s="90">
        <f t="shared" si="68"/>
        <v>0</v>
      </c>
      <c r="N196" s="90">
        <f t="shared" si="68"/>
        <v>0</v>
      </c>
      <c r="O196" s="90">
        <f t="shared" si="68"/>
        <v>0</v>
      </c>
      <c r="P196" s="90">
        <f t="shared" si="68"/>
        <v>0</v>
      </c>
      <c r="Q196" s="90">
        <f t="shared" si="68"/>
        <v>0</v>
      </c>
      <c r="R196" s="90">
        <f t="shared" si="68"/>
        <v>0</v>
      </c>
      <c r="S196" s="90">
        <f t="shared" si="68"/>
        <v>0</v>
      </c>
    </row>
    <row r="197" spans="1:19" s="23" customFormat="1" ht="14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</row>
    <row r="198" spans="1:19" s="23" customFormat="1" ht="20.25" customHeight="1">
      <c r="A198" s="164" t="s">
        <v>66</v>
      </c>
      <c r="B198" s="44" t="s">
        <v>74</v>
      </c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</row>
    <row r="199" spans="1:19" s="23" customFormat="1" ht="15">
      <c r="A199" s="164"/>
      <c r="B199" s="93" t="s">
        <v>18</v>
      </c>
      <c r="C199" s="95"/>
      <c r="D199" s="65">
        <f>D190</f>
        <v>2011</v>
      </c>
      <c r="E199" s="65">
        <f aca="true" t="shared" si="69" ref="E199:S199">E190</f>
        <v>1</v>
      </c>
      <c r="F199" s="65">
        <f t="shared" si="69"/>
        <v>2</v>
      </c>
      <c r="G199" s="65">
        <f t="shared" si="69"/>
        <v>3</v>
      </c>
      <c r="H199" s="65">
        <f t="shared" si="69"/>
        <v>4</v>
      </c>
      <c r="I199" s="65">
        <f t="shared" si="69"/>
        <v>5</v>
      </c>
      <c r="J199" s="65">
        <f t="shared" si="69"/>
        <v>6</v>
      </c>
      <c r="K199" s="65">
        <f t="shared" si="69"/>
        <v>7</v>
      </c>
      <c r="L199" s="65">
        <f t="shared" si="69"/>
        <v>8</v>
      </c>
      <c r="M199" s="65">
        <f t="shared" si="69"/>
        <v>9</v>
      </c>
      <c r="N199" s="65">
        <f t="shared" si="69"/>
        <v>10</v>
      </c>
      <c r="O199" s="65">
        <f t="shared" si="69"/>
        <v>11</v>
      </c>
      <c r="P199" s="65">
        <f t="shared" si="69"/>
        <v>12</v>
      </c>
      <c r="Q199" s="65">
        <f t="shared" si="69"/>
        <v>2012</v>
      </c>
      <c r="R199" s="65">
        <f t="shared" si="69"/>
        <v>2013</v>
      </c>
      <c r="S199" s="65">
        <f t="shared" si="69"/>
        <v>2014</v>
      </c>
    </row>
    <row r="200" spans="1:19" s="23" customFormat="1" ht="14.25">
      <c r="A200" s="164"/>
      <c r="B200" s="30" t="s">
        <v>16</v>
      </c>
      <c r="C200" s="22" t="s">
        <v>19</v>
      </c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94">
        <f>IF(SUM(E200:P200)=0,0,AVERAGE(E200:P200))</f>
        <v>0</v>
      </c>
      <c r="R200" s="57"/>
      <c r="S200" s="57"/>
    </row>
    <row r="201" spans="1:19" s="23" customFormat="1" ht="14.25">
      <c r="A201" s="164"/>
      <c r="B201" s="30" t="s">
        <v>20</v>
      </c>
      <c r="C201" s="16" t="s">
        <v>107</v>
      </c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94">
        <f>IF(Q200=0,0,Q202/Q200)</f>
        <v>0</v>
      </c>
      <c r="R201" s="57"/>
      <c r="S201" s="57"/>
    </row>
    <row r="202" spans="1:19" s="23" customFormat="1" ht="14.25">
      <c r="A202" s="164"/>
      <c r="B202" s="30" t="s">
        <v>17</v>
      </c>
      <c r="C202" s="22" t="s">
        <v>2</v>
      </c>
      <c r="D202" s="104">
        <f>D200*D201</f>
        <v>0</v>
      </c>
      <c r="E202" s="104">
        <f aca="true" t="shared" si="70" ref="E202:P202">E200*E201</f>
        <v>0</v>
      </c>
      <c r="F202" s="104">
        <f t="shared" si="70"/>
        <v>0</v>
      </c>
      <c r="G202" s="104">
        <f t="shared" si="70"/>
        <v>0</v>
      </c>
      <c r="H202" s="104">
        <f t="shared" si="70"/>
        <v>0</v>
      </c>
      <c r="I202" s="104">
        <f t="shared" si="70"/>
        <v>0</v>
      </c>
      <c r="J202" s="104">
        <f t="shared" si="70"/>
        <v>0</v>
      </c>
      <c r="K202" s="104">
        <f t="shared" si="70"/>
        <v>0</v>
      </c>
      <c r="L202" s="104">
        <f t="shared" si="70"/>
        <v>0</v>
      </c>
      <c r="M202" s="104">
        <f t="shared" si="70"/>
        <v>0</v>
      </c>
      <c r="N202" s="104">
        <f t="shared" si="70"/>
        <v>0</v>
      </c>
      <c r="O202" s="104">
        <f t="shared" si="70"/>
        <v>0</v>
      </c>
      <c r="P202" s="104">
        <f t="shared" si="70"/>
        <v>0</v>
      </c>
      <c r="Q202" s="94">
        <f>SUM(E202:P202)</f>
        <v>0</v>
      </c>
      <c r="R202" s="104">
        <f>R200*R201</f>
        <v>0</v>
      </c>
      <c r="S202" s="104">
        <f>S200*S201</f>
        <v>0</v>
      </c>
    </row>
    <row r="203" spans="1:19" s="23" customFormat="1" ht="14.25">
      <c r="A203" s="164"/>
      <c r="B203" s="30" t="s">
        <v>61</v>
      </c>
      <c r="C203" s="22" t="s">
        <v>62</v>
      </c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8">
        <f>IF(Q202=0,0,(E203*E202+F203*F202+G203*G202+H203*H202+I202*I203+J202*J203+K202*K203+L202*L203+M202*M203+N202*N203+O202*O203+P202*P203)/Q202)</f>
        <v>0</v>
      </c>
      <c r="R203" s="57"/>
      <c r="S203" s="57"/>
    </row>
    <row r="204" spans="1:19" s="23" customFormat="1" ht="14.25">
      <c r="A204" s="164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</row>
    <row r="205" spans="1:19" s="23" customFormat="1" ht="15">
      <c r="A205" s="164"/>
      <c r="B205" s="93" t="s">
        <v>18</v>
      </c>
      <c r="C205" s="95"/>
      <c r="D205" s="65">
        <f>D199</f>
        <v>2011</v>
      </c>
      <c r="E205" s="65">
        <f aca="true" t="shared" si="71" ref="E205:S205">E199</f>
        <v>1</v>
      </c>
      <c r="F205" s="65">
        <f t="shared" si="71"/>
        <v>2</v>
      </c>
      <c r="G205" s="65">
        <f t="shared" si="71"/>
        <v>3</v>
      </c>
      <c r="H205" s="65">
        <f t="shared" si="71"/>
        <v>4</v>
      </c>
      <c r="I205" s="65">
        <f t="shared" si="71"/>
        <v>5</v>
      </c>
      <c r="J205" s="65">
        <f t="shared" si="71"/>
        <v>6</v>
      </c>
      <c r="K205" s="65">
        <f t="shared" si="71"/>
        <v>7</v>
      </c>
      <c r="L205" s="65">
        <f t="shared" si="71"/>
        <v>8</v>
      </c>
      <c r="M205" s="65">
        <f t="shared" si="71"/>
        <v>9</v>
      </c>
      <c r="N205" s="65">
        <f t="shared" si="71"/>
        <v>10</v>
      </c>
      <c r="O205" s="65">
        <f t="shared" si="71"/>
        <v>11</v>
      </c>
      <c r="P205" s="65">
        <f t="shared" si="71"/>
        <v>12</v>
      </c>
      <c r="Q205" s="65">
        <f t="shared" si="71"/>
        <v>2012</v>
      </c>
      <c r="R205" s="65">
        <f t="shared" si="71"/>
        <v>2013</v>
      </c>
      <c r="S205" s="65">
        <f t="shared" si="71"/>
        <v>2014</v>
      </c>
    </row>
    <row r="206" spans="1:19" s="23" customFormat="1" ht="14.25">
      <c r="A206" s="164"/>
      <c r="B206" s="30" t="s">
        <v>16</v>
      </c>
      <c r="C206" s="22" t="s">
        <v>19</v>
      </c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94">
        <f>IF(SUM(E206:P206)=0,0,AVERAGE(E206:P206))</f>
        <v>0</v>
      </c>
      <c r="R206" s="57"/>
      <c r="S206" s="57"/>
    </row>
    <row r="207" spans="1:19" s="23" customFormat="1" ht="14.25">
      <c r="A207" s="164"/>
      <c r="B207" s="30" t="s">
        <v>20</v>
      </c>
      <c r="C207" s="16" t="s">
        <v>107</v>
      </c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94">
        <f>IF(Q206=0,0,Q208/Q206)</f>
        <v>0</v>
      </c>
      <c r="R207" s="57"/>
      <c r="S207" s="57"/>
    </row>
    <row r="208" spans="1:19" s="23" customFormat="1" ht="14.25">
      <c r="A208" s="164"/>
      <c r="B208" s="30" t="s">
        <v>17</v>
      </c>
      <c r="C208" s="22" t="s">
        <v>2</v>
      </c>
      <c r="D208" s="104">
        <f>D206*D207</f>
        <v>0</v>
      </c>
      <c r="E208" s="104">
        <f aca="true" t="shared" si="72" ref="E208:P208">E206*E207</f>
        <v>0</v>
      </c>
      <c r="F208" s="104">
        <f t="shared" si="72"/>
        <v>0</v>
      </c>
      <c r="G208" s="104">
        <f t="shared" si="72"/>
        <v>0</v>
      </c>
      <c r="H208" s="104">
        <f t="shared" si="72"/>
        <v>0</v>
      </c>
      <c r="I208" s="104">
        <f t="shared" si="72"/>
        <v>0</v>
      </c>
      <c r="J208" s="104">
        <f t="shared" si="72"/>
        <v>0</v>
      </c>
      <c r="K208" s="104">
        <f t="shared" si="72"/>
        <v>0</v>
      </c>
      <c r="L208" s="104">
        <f t="shared" si="72"/>
        <v>0</v>
      </c>
      <c r="M208" s="104">
        <f t="shared" si="72"/>
        <v>0</v>
      </c>
      <c r="N208" s="104">
        <f t="shared" si="72"/>
        <v>0</v>
      </c>
      <c r="O208" s="104">
        <f t="shared" si="72"/>
        <v>0</v>
      </c>
      <c r="P208" s="104">
        <f t="shared" si="72"/>
        <v>0</v>
      </c>
      <c r="Q208" s="94">
        <f>SUM(E208:P208)</f>
        <v>0</v>
      </c>
      <c r="R208" s="104">
        <f>R206*R207</f>
        <v>0</v>
      </c>
      <c r="S208" s="104">
        <f>S206*S207</f>
        <v>0</v>
      </c>
    </row>
    <row r="209" spans="1:19" s="23" customFormat="1" ht="14.25">
      <c r="A209" s="164"/>
      <c r="B209" s="30" t="s">
        <v>61</v>
      </c>
      <c r="C209" s="22" t="s">
        <v>62</v>
      </c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8">
        <f>IF(Q208=0,0,(E209*E208+F209*F208+G209*G208+H209*H208+I208*I209+J208*J209+K208*K209+L208*L209+M208*M209+N208*N209+O208*O209+P208*P209)/Q208)</f>
        <v>0</v>
      </c>
      <c r="R209" s="57"/>
      <c r="S209" s="57"/>
    </row>
    <row r="210" spans="1:19" s="23" customFormat="1" ht="14.25">
      <c r="A210" s="164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</row>
    <row r="211" spans="1:19" s="23" customFormat="1" ht="15">
      <c r="A211" s="164"/>
      <c r="B211" s="93" t="s">
        <v>18</v>
      </c>
      <c r="C211" s="95"/>
      <c r="D211" s="65">
        <f>D205</f>
        <v>2011</v>
      </c>
      <c r="E211" s="65">
        <f aca="true" t="shared" si="73" ref="E211:S211">E205</f>
        <v>1</v>
      </c>
      <c r="F211" s="65">
        <f t="shared" si="73"/>
        <v>2</v>
      </c>
      <c r="G211" s="65">
        <f t="shared" si="73"/>
        <v>3</v>
      </c>
      <c r="H211" s="65">
        <f t="shared" si="73"/>
        <v>4</v>
      </c>
      <c r="I211" s="65">
        <f t="shared" si="73"/>
        <v>5</v>
      </c>
      <c r="J211" s="65">
        <f t="shared" si="73"/>
        <v>6</v>
      </c>
      <c r="K211" s="65">
        <f t="shared" si="73"/>
        <v>7</v>
      </c>
      <c r="L211" s="65">
        <f t="shared" si="73"/>
        <v>8</v>
      </c>
      <c r="M211" s="65">
        <f t="shared" si="73"/>
        <v>9</v>
      </c>
      <c r="N211" s="65">
        <f t="shared" si="73"/>
        <v>10</v>
      </c>
      <c r="O211" s="65">
        <f t="shared" si="73"/>
        <v>11</v>
      </c>
      <c r="P211" s="65">
        <f t="shared" si="73"/>
        <v>12</v>
      </c>
      <c r="Q211" s="65">
        <f t="shared" si="73"/>
        <v>2012</v>
      </c>
      <c r="R211" s="65">
        <f t="shared" si="73"/>
        <v>2013</v>
      </c>
      <c r="S211" s="65">
        <f t="shared" si="73"/>
        <v>2014</v>
      </c>
    </row>
    <row r="212" spans="1:19" s="23" customFormat="1" ht="14.25">
      <c r="A212" s="164"/>
      <c r="B212" s="30" t="s">
        <v>16</v>
      </c>
      <c r="C212" s="22" t="s">
        <v>19</v>
      </c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94">
        <f>IF(SUM(E212:P212)=0,0,AVERAGE(E212:P212))</f>
        <v>0</v>
      </c>
      <c r="R212" s="57"/>
      <c r="S212" s="57"/>
    </row>
    <row r="213" spans="1:19" s="23" customFormat="1" ht="14.25">
      <c r="A213" s="164"/>
      <c r="B213" s="30" t="s">
        <v>20</v>
      </c>
      <c r="C213" s="16" t="s">
        <v>107</v>
      </c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94">
        <f>IF(Q212=0,0,Q214/Q212)</f>
        <v>0</v>
      </c>
      <c r="R213" s="57"/>
      <c r="S213" s="57"/>
    </row>
    <row r="214" spans="1:19" s="23" customFormat="1" ht="14.25">
      <c r="A214" s="164"/>
      <c r="B214" s="30" t="s">
        <v>17</v>
      </c>
      <c r="C214" s="22" t="s">
        <v>2</v>
      </c>
      <c r="D214" s="104">
        <f>D212*D213</f>
        <v>0</v>
      </c>
      <c r="E214" s="104">
        <f aca="true" t="shared" si="74" ref="E214:P214">E212*E213</f>
        <v>0</v>
      </c>
      <c r="F214" s="104">
        <f t="shared" si="74"/>
        <v>0</v>
      </c>
      <c r="G214" s="104">
        <f t="shared" si="74"/>
        <v>0</v>
      </c>
      <c r="H214" s="104">
        <f t="shared" si="74"/>
        <v>0</v>
      </c>
      <c r="I214" s="104">
        <f t="shared" si="74"/>
        <v>0</v>
      </c>
      <c r="J214" s="104">
        <f t="shared" si="74"/>
        <v>0</v>
      </c>
      <c r="K214" s="104">
        <f t="shared" si="74"/>
        <v>0</v>
      </c>
      <c r="L214" s="104">
        <f t="shared" si="74"/>
        <v>0</v>
      </c>
      <c r="M214" s="104">
        <f t="shared" si="74"/>
        <v>0</v>
      </c>
      <c r="N214" s="104">
        <f t="shared" si="74"/>
        <v>0</v>
      </c>
      <c r="O214" s="104">
        <f t="shared" si="74"/>
        <v>0</v>
      </c>
      <c r="P214" s="104">
        <f t="shared" si="74"/>
        <v>0</v>
      </c>
      <c r="Q214" s="94">
        <f>SUM(E214:P214)</f>
        <v>0</v>
      </c>
      <c r="R214" s="104">
        <f>R212*R213</f>
        <v>0</v>
      </c>
      <c r="S214" s="104">
        <f>S212*S213</f>
        <v>0</v>
      </c>
    </row>
    <row r="215" spans="1:19" s="23" customFormat="1" ht="14.25">
      <c r="A215" s="164"/>
      <c r="B215" s="30" t="s">
        <v>61</v>
      </c>
      <c r="C215" s="22" t="s">
        <v>62</v>
      </c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8">
        <f>IF(Q214=0,0,(E215*E214+F215*F214+G215*G214+H215*H214+I214*I215+J214*J215+K214*K215+L214*L215+M214*M215+N214*N215+O214*O215+P214*P215)/Q214)</f>
        <v>0</v>
      </c>
      <c r="R215" s="57"/>
      <c r="S215" s="57"/>
    </row>
    <row r="216" spans="1:19" s="23" customFormat="1" ht="14.25">
      <c r="A216" s="68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</row>
    <row r="217" spans="1:19" s="23" customFormat="1" ht="15">
      <c r="A217" s="96"/>
      <c r="B217" s="69" t="s">
        <v>98</v>
      </c>
      <c r="C217" s="60"/>
      <c r="D217" s="90">
        <f>SUM(D202,D208,D214)</f>
        <v>0</v>
      </c>
      <c r="E217" s="90">
        <f aca="true" t="shared" si="75" ref="E217:S217">SUM(E202,E208,E214)</f>
        <v>0</v>
      </c>
      <c r="F217" s="90">
        <f t="shared" si="75"/>
        <v>0</v>
      </c>
      <c r="G217" s="90">
        <f t="shared" si="75"/>
        <v>0</v>
      </c>
      <c r="H217" s="90">
        <f t="shared" si="75"/>
        <v>0</v>
      </c>
      <c r="I217" s="90">
        <f t="shared" si="75"/>
        <v>0</v>
      </c>
      <c r="J217" s="90">
        <f t="shared" si="75"/>
        <v>0</v>
      </c>
      <c r="K217" s="90">
        <f t="shared" si="75"/>
        <v>0</v>
      </c>
      <c r="L217" s="90">
        <f t="shared" si="75"/>
        <v>0</v>
      </c>
      <c r="M217" s="90">
        <f t="shared" si="75"/>
        <v>0</v>
      </c>
      <c r="N217" s="90">
        <f t="shared" si="75"/>
        <v>0</v>
      </c>
      <c r="O217" s="90">
        <f t="shared" si="75"/>
        <v>0</v>
      </c>
      <c r="P217" s="90">
        <f t="shared" si="75"/>
        <v>0</v>
      </c>
      <c r="Q217" s="90">
        <f t="shared" si="75"/>
        <v>0</v>
      </c>
      <c r="R217" s="90">
        <f t="shared" si="75"/>
        <v>0</v>
      </c>
      <c r="S217" s="90">
        <f t="shared" si="75"/>
        <v>0</v>
      </c>
    </row>
    <row r="218" spans="1:19" s="23" customFormat="1" ht="14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</row>
    <row r="219" spans="1:19" s="23" customFormat="1" ht="14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</row>
    <row r="476" spans="2:20" ht="14.25">
      <c r="B476" s="40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</row>
    <row r="477" spans="2:20" ht="14.25"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</row>
    <row r="478" spans="2:20" ht="14.25"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</row>
    <row r="479" spans="2:20" ht="14.25"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</row>
    <row r="480" spans="2:20" ht="14.25">
      <c r="B480" s="40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</row>
    <row r="481" spans="2:20" ht="14.25"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</row>
    <row r="482" spans="2:20" ht="14.25">
      <c r="B482" s="40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</row>
    <row r="483" spans="2:20" ht="14.25"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</row>
    <row r="484" spans="2:20" ht="14.25"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</row>
    <row r="485" spans="2:20" ht="14.25"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</row>
    <row r="486" spans="2:20" ht="14.25"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</row>
    <row r="487" spans="2:20" ht="14.25"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</row>
    <row r="488" spans="2:20" ht="14.25"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</row>
    <row r="489" spans="2:20" ht="14.25"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</row>
    <row r="490" spans="2:20" ht="14.25"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</row>
    <row r="491" spans="2:20" ht="14.25"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</row>
    <row r="492" spans="2:20" ht="14.25"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</row>
    <row r="493" spans="2:20" ht="14.25"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</row>
    <row r="494" spans="2:20" ht="14.25"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</row>
    <row r="495" spans="2:20" ht="14.25"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</row>
    <row r="496" spans="2:20" ht="14.25"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</row>
    <row r="497" spans="2:20" ht="14.25"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</row>
    <row r="498" spans="2:20" ht="14.25"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</row>
    <row r="499" spans="2:20" ht="14.25"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</row>
    <row r="500" spans="2:20" ht="14.25"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</row>
    <row r="501" spans="2:20" ht="14.25"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</row>
    <row r="502" spans="2:20" ht="14.25"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</row>
    <row r="503" spans="2:20" ht="14.25"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</row>
    <row r="504" spans="2:20" ht="14.25"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</row>
    <row r="505" spans="2:20" ht="14.25"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</row>
    <row r="506" spans="2:20" ht="14.25"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</row>
    <row r="507" spans="2:20" ht="14.25"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</row>
    <row r="508" spans="2:20" ht="14.25"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</row>
    <row r="509" spans="2:20" ht="14.25"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</row>
    <row r="510" spans="2:20" ht="14.25"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</row>
    <row r="511" spans="2:20" ht="14.25"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</row>
    <row r="512" spans="2:20" ht="14.25"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</row>
    <row r="513" spans="2:20" ht="14.25"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</row>
    <row r="514" spans="2:20" ht="14.25"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</row>
    <row r="515" spans="2:20" ht="14.25"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</row>
    <row r="516" spans="2:20" ht="14.25"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</row>
    <row r="517" spans="2:20" ht="14.25"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</row>
    <row r="518" spans="2:20" ht="14.25"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</row>
    <row r="519" spans="2:20" ht="14.25"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</row>
    <row r="520" spans="2:20" ht="14.25"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</row>
    <row r="521" spans="2:20" ht="14.25"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</row>
    <row r="522" spans="2:20" ht="14.25"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</row>
    <row r="523" spans="2:20" ht="14.25"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</row>
    <row r="524" spans="2:20" ht="14.25"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</row>
    <row r="525" spans="2:20" ht="14.25"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</row>
    <row r="526" spans="2:20" ht="14.25"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</row>
    <row r="527" spans="2:20" ht="14.25"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</row>
    <row r="528" spans="2:20" ht="14.25"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</row>
    <row r="529" spans="2:20" ht="14.25"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</row>
    <row r="530" spans="2:20" ht="14.25"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</row>
    <row r="531" spans="2:20" ht="14.25"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</row>
    <row r="532" spans="2:20" ht="14.25"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</row>
    <row r="533" spans="2:20" ht="14.25"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</row>
    <row r="534" spans="2:20" ht="14.25"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</row>
    <row r="535" spans="2:20" ht="14.25">
      <c r="B535" s="40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</row>
    <row r="536" spans="2:20" ht="14.25"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</row>
    <row r="537" spans="2:20" ht="14.25"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</row>
    <row r="538" spans="2:20" ht="14.25"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</row>
    <row r="539" spans="2:20" ht="14.25"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</row>
    <row r="540" spans="2:20" ht="14.25"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</row>
    <row r="541" spans="2:20" ht="14.25"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</row>
    <row r="542" spans="2:20" ht="14.25"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</row>
    <row r="543" spans="2:20" ht="14.25"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</row>
    <row r="544" spans="2:20" ht="14.25"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</row>
    <row r="545" spans="2:20" ht="14.25"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</row>
    <row r="546" spans="2:20" ht="14.25"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</row>
    <row r="547" spans="2:20" ht="14.25"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</row>
    <row r="548" spans="2:20" ht="14.25"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</row>
    <row r="549" spans="2:20" ht="14.25"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</row>
    <row r="550" spans="2:20" ht="14.25"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</row>
    <row r="551" spans="2:20" ht="14.25"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</row>
    <row r="552" spans="2:20" ht="14.25"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</row>
    <row r="553" spans="2:20" ht="14.25"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</row>
    <row r="554" spans="2:20" ht="14.25"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</row>
    <row r="555" spans="2:20" ht="14.25"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</row>
    <row r="556" spans="2:20" ht="14.25"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</row>
    <row r="557" spans="2:20" ht="14.25"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</row>
    <row r="558" spans="2:20" ht="14.25"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</row>
    <row r="559" spans="2:20" ht="14.25"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</row>
    <row r="560" spans="2:20" ht="14.25"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</row>
    <row r="561" spans="2:20" ht="14.25"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</row>
    <row r="562" spans="2:20" ht="14.25"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</row>
    <row r="563" spans="2:20" ht="14.25"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</row>
    <row r="564" spans="2:20" ht="14.25"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</row>
    <row r="565" spans="2:20" ht="14.25"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</row>
    <row r="566" spans="2:20" ht="14.25"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</row>
    <row r="567" spans="2:20" ht="14.25"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</row>
    <row r="568" spans="2:20" ht="14.25">
      <c r="B568" s="40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</row>
    <row r="569" spans="2:20" ht="14.25"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</row>
    <row r="570" spans="2:20" ht="14.25"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</row>
    <row r="571" spans="2:20" ht="14.25"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</row>
    <row r="572" spans="2:20" ht="14.25"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</row>
    <row r="573" spans="2:20" ht="14.25"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</row>
    <row r="574" spans="2:20" ht="14.25"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</row>
    <row r="575" spans="2:20" ht="14.25"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</row>
    <row r="576" spans="2:20" ht="14.25"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</row>
    <row r="577" spans="2:20" ht="14.25"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</row>
    <row r="578" spans="2:20" ht="14.25"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</row>
    <row r="579" spans="2:20" ht="14.25"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</row>
    <row r="580" spans="2:20" ht="14.25"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</row>
    <row r="581" spans="2:20" ht="14.25"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</row>
    <row r="582" spans="2:20" ht="14.25"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</row>
    <row r="583" spans="2:20" ht="14.25"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</row>
    <row r="584" spans="2:20" ht="14.25"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</row>
    <row r="585" spans="2:20" ht="14.25"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</row>
    <row r="586" spans="2:20" ht="14.25"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</row>
    <row r="587" spans="2:20" ht="14.25"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</row>
    <row r="588" spans="2:20" ht="14.25"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</row>
    <row r="589" spans="2:20" ht="14.25"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</row>
    <row r="590" spans="2:20" ht="14.25"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</row>
    <row r="591" spans="2:20" ht="14.25"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</row>
    <row r="592" spans="2:20" ht="14.25"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</row>
    <row r="593" spans="2:20" ht="14.25"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</row>
    <row r="594" spans="2:20" ht="14.25"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</row>
    <row r="595" spans="2:20" ht="14.25"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</row>
    <row r="596" spans="2:20" ht="14.25"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</row>
    <row r="597" spans="2:20" ht="14.25"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</row>
    <row r="598" spans="2:20" ht="14.25">
      <c r="B598" s="40"/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</row>
    <row r="599" spans="2:20" ht="14.25">
      <c r="B599" s="40"/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</row>
    <row r="600" spans="2:20" ht="14.25">
      <c r="B600" s="40"/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</row>
    <row r="601" spans="2:20" ht="14.25">
      <c r="B601" s="40"/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</row>
    <row r="602" spans="2:20" ht="14.25">
      <c r="B602" s="40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</row>
    <row r="603" spans="2:20" ht="14.25">
      <c r="B603" s="40"/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</row>
    <row r="604" spans="2:20" ht="14.25">
      <c r="B604" s="40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</row>
    <row r="605" spans="2:20" ht="14.25">
      <c r="B605" s="40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</row>
    <row r="606" spans="2:20" ht="14.25">
      <c r="B606" s="40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</row>
    <row r="607" spans="2:20" ht="14.25">
      <c r="B607" s="40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</row>
    <row r="608" spans="2:20" ht="14.25">
      <c r="B608" s="40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</row>
    <row r="609" spans="2:20" ht="14.25">
      <c r="B609" s="40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</row>
    <row r="610" spans="2:20" ht="14.25">
      <c r="B610" s="40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</row>
    <row r="611" spans="2:20" ht="14.25">
      <c r="B611" s="40"/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</row>
    <row r="612" spans="2:20" ht="14.25">
      <c r="B612" s="40"/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</row>
    <row r="613" spans="2:20" ht="14.25">
      <c r="B613" s="40"/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</row>
    <row r="614" spans="2:20" ht="14.25">
      <c r="B614" s="40"/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</row>
    <row r="615" spans="2:20" ht="14.25">
      <c r="B615" s="40"/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</row>
    <row r="616" spans="2:20" ht="14.25">
      <c r="B616" s="40"/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</row>
    <row r="617" spans="2:20" ht="14.25">
      <c r="B617" s="40"/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</row>
    <row r="618" spans="2:20" ht="14.25">
      <c r="B618" s="40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</row>
    <row r="619" spans="2:20" ht="14.25">
      <c r="B619" s="40"/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</row>
    <row r="620" spans="2:20" ht="14.25">
      <c r="B620" s="40"/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</row>
    <row r="621" spans="2:20" ht="14.25">
      <c r="B621" s="40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</row>
    <row r="622" spans="2:20" ht="14.25">
      <c r="B622" s="40"/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</row>
    <row r="623" spans="2:20" ht="14.25">
      <c r="B623" s="40"/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</row>
    <row r="624" spans="2:20" ht="14.25">
      <c r="B624" s="40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</row>
    <row r="625" spans="2:20" ht="14.25">
      <c r="B625" s="40"/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</row>
    <row r="626" spans="2:20" ht="14.25">
      <c r="B626" s="40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</row>
    <row r="627" spans="2:20" ht="14.25">
      <c r="B627" s="40"/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</row>
    <row r="628" spans="2:20" ht="14.25">
      <c r="B628" s="40"/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</row>
    <row r="629" spans="2:20" ht="14.25">
      <c r="B629" s="40"/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</row>
    <row r="630" spans="2:20" ht="14.25">
      <c r="B630" s="40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</row>
    <row r="631" spans="2:20" ht="14.25">
      <c r="B631" s="40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</row>
    <row r="632" spans="2:20" ht="14.25">
      <c r="B632" s="40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</row>
    <row r="633" spans="2:20" ht="14.25">
      <c r="B633" s="40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</row>
    <row r="634" spans="2:20" ht="14.25">
      <c r="B634" s="40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</row>
    <row r="635" spans="2:20" ht="14.25">
      <c r="B635" s="40"/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</row>
    <row r="636" spans="2:20" ht="14.25">
      <c r="B636" s="40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</row>
    <row r="637" spans="2:20" ht="14.25">
      <c r="B637" s="40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</row>
    <row r="638" spans="2:20" ht="14.25">
      <c r="B638" s="40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</row>
    <row r="639" spans="2:20" ht="14.25">
      <c r="B639" s="40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</row>
    <row r="640" spans="2:20" ht="14.25">
      <c r="B640" s="40"/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</row>
    <row r="641" spans="2:20" ht="14.25">
      <c r="B641" s="40"/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</row>
    <row r="642" spans="2:20" ht="14.25">
      <c r="B642" s="40"/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</row>
    <row r="643" spans="2:20" ht="14.25">
      <c r="B643" s="40"/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</row>
    <row r="644" spans="2:20" ht="14.25">
      <c r="B644" s="40"/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</row>
    <row r="645" spans="2:20" ht="14.25">
      <c r="B645" s="40"/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</row>
    <row r="646" spans="2:20" ht="14.25">
      <c r="B646" s="40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</row>
    <row r="647" spans="2:20" ht="14.25">
      <c r="B647" s="40"/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</row>
    <row r="648" spans="2:20" ht="14.25">
      <c r="B648" s="40"/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</row>
    <row r="649" spans="2:20" ht="14.25">
      <c r="B649" s="40"/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</row>
    <row r="650" spans="2:20" ht="14.25">
      <c r="B650" s="40"/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</row>
    <row r="651" spans="2:20" ht="14.25">
      <c r="B651" s="40"/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</row>
    <row r="652" spans="2:20" ht="14.25">
      <c r="B652" s="40"/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</row>
    <row r="653" spans="2:20" ht="14.25">
      <c r="B653" s="40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</row>
    <row r="654" spans="2:20" ht="14.25">
      <c r="B654" s="40"/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</row>
    <row r="655" spans="2:20" ht="14.25">
      <c r="B655" s="40"/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</row>
    <row r="656" spans="2:20" ht="14.25">
      <c r="B656" s="40"/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</row>
    <row r="657" spans="2:20" ht="14.25">
      <c r="B657" s="40"/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</row>
    <row r="658" spans="2:20" ht="14.25">
      <c r="B658" s="40"/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</row>
    <row r="659" spans="2:20" ht="14.25">
      <c r="B659" s="40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</row>
    <row r="660" spans="2:20" ht="14.25">
      <c r="B660" s="40"/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</row>
    <row r="661" spans="2:20" ht="14.25">
      <c r="B661" s="40"/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</row>
    <row r="662" spans="2:20" ht="14.25">
      <c r="B662" s="40"/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</row>
    <row r="663" spans="2:20" ht="14.25">
      <c r="B663" s="40"/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</row>
    <row r="664" spans="2:20" ht="14.25">
      <c r="B664" s="40"/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</row>
    <row r="665" spans="2:20" ht="14.25">
      <c r="B665" s="40"/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</row>
    <row r="666" spans="2:20" ht="14.25">
      <c r="B666" s="40"/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</row>
    <row r="667" spans="2:20" ht="14.25">
      <c r="B667" s="40"/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</row>
    <row r="668" spans="2:20" ht="14.25">
      <c r="B668" s="40"/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</row>
    <row r="669" spans="2:20" ht="14.25">
      <c r="B669" s="40"/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</row>
    <row r="670" spans="2:20" ht="14.25">
      <c r="B670" s="40"/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</row>
    <row r="671" spans="2:20" ht="14.25">
      <c r="B671" s="40"/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</row>
    <row r="672" spans="2:20" ht="14.25">
      <c r="B672" s="40"/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</row>
    <row r="673" spans="2:20" ht="14.25">
      <c r="B673" s="40"/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</row>
    <row r="674" spans="2:20" ht="14.25">
      <c r="B674" s="40"/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</row>
    <row r="675" spans="2:20" ht="14.25">
      <c r="B675" s="40"/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</row>
    <row r="676" spans="2:20" ht="14.25">
      <c r="B676" s="40"/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</row>
    <row r="677" spans="2:20" ht="14.25">
      <c r="B677" s="40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</row>
    <row r="678" spans="2:20" ht="14.25">
      <c r="B678" s="40"/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</row>
    <row r="679" spans="2:20" ht="14.25">
      <c r="B679" s="40"/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</row>
    <row r="680" spans="2:20" ht="14.25">
      <c r="B680" s="40"/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</row>
    <row r="681" spans="2:20" ht="14.25">
      <c r="B681" s="40"/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</row>
    <row r="682" spans="2:20" ht="14.25">
      <c r="B682" s="40"/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</row>
    <row r="683" spans="2:20" ht="14.25">
      <c r="B683" s="40"/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</row>
    <row r="684" spans="2:20" ht="14.25">
      <c r="B684" s="40"/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</row>
    <row r="685" spans="2:20" ht="14.25">
      <c r="B685" s="40"/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</row>
    <row r="686" spans="2:20" ht="14.25">
      <c r="B686" s="40"/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</row>
    <row r="687" spans="2:20" ht="14.25">
      <c r="B687" s="40"/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</row>
    <row r="688" spans="2:20" ht="14.25">
      <c r="B688" s="40"/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</row>
    <row r="689" spans="2:20" ht="14.25">
      <c r="B689" s="40"/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</row>
    <row r="690" spans="2:20" ht="14.25">
      <c r="B690" s="40"/>
      <c r="C690" s="40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</row>
    <row r="691" spans="2:20" ht="14.25">
      <c r="B691" s="40"/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</row>
    <row r="692" spans="2:20" ht="14.25">
      <c r="B692" s="40"/>
      <c r="C692" s="40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</row>
    <row r="693" spans="2:20" ht="14.25">
      <c r="B693" s="40"/>
      <c r="C693" s="40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</row>
    <row r="694" spans="2:20" ht="14.25">
      <c r="B694" s="40"/>
      <c r="C694" s="40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</row>
    <row r="695" spans="2:20" ht="14.25">
      <c r="B695" s="40"/>
      <c r="C695" s="40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</row>
    <row r="696" spans="2:20" ht="14.25">
      <c r="B696" s="40"/>
      <c r="C696" s="40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</row>
    <row r="697" spans="2:20" ht="14.25">
      <c r="B697" s="40"/>
      <c r="C697" s="40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</row>
    <row r="698" spans="2:20" ht="14.25">
      <c r="B698" s="40"/>
      <c r="C698" s="40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</row>
    <row r="699" spans="2:20" ht="14.25">
      <c r="B699" s="40"/>
      <c r="C699" s="40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</row>
    <row r="700" spans="2:20" ht="14.25">
      <c r="B700" s="40"/>
      <c r="C700" s="40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</row>
    <row r="701" spans="2:20" ht="14.25">
      <c r="B701" s="40"/>
      <c r="C701" s="40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</row>
    <row r="702" spans="2:20" ht="14.25">
      <c r="B702" s="40"/>
      <c r="C702" s="40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</row>
    <row r="703" spans="2:20" ht="14.25">
      <c r="B703" s="40"/>
      <c r="C703" s="40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</row>
    <row r="704" spans="2:20" ht="14.25">
      <c r="B704" s="40"/>
      <c r="C704" s="40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</row>
    <row r="705" spans="2:20" ht="14.25">
      <c r="B705" s="40"/>
      <c r="C705" s="40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</row>
    <row r="706" spans="2:20" ht="14.25">
      <c r="B706" s="40"/>
      <c r="C706" s="40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</row>
    <row r="707" spans="2:20" ht="14.25">
      <c r="B707" s="40"/>
      <c r="C707" s="40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</row>
    <row r="708" spans="2:20" ht="14.25">
      <c r="B708" s="40"/>
      <c r="C708" s="40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</row>
    <row r="709" spans="2:20" ht="14.25">
      <c r="B709" s="40"/>
      <c r="C709" s="40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</row>
    <row r="710" spans="2:20" ht="14.25">
      <c r="B710" s="40"/>
      <c r="C710" s="40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</row>
    <row r="711" spans="2:20" ht="14.25">
      <c r="B711" s="40"/>
      <c r="C711" s="40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</row>
    <row r="712" spans="2:20" ht="14.25">
      <c r="B712" s="40"/>
      <c r="C712" s="40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</row>
    <row r="713" spans="2:20" ht="14.25">
      <c r="B713" s="40"/>
      <c r="C713" s="40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</row>
    <row r="714" spans="2:20" ht="14.25">
      <c r="B714" s="40"/>
      <c r="C714" s="40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</row>
    <row r="715" spans="2:20" ht="14.25">
      <c r="B715" s="40"/>
      <c r="C715" s="40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</row>
    <row r="716" spans="2:20" ht="14.25">
      <c r="B716" s="40"/>
      <c r="C716" s="40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</row>
    <row r="717" spans="2:20" ht="14.25">
      <c r="B717" s="40"/>
      <c r="C717" s="40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</row>
    <row r="718" spans="2:20" ht="14.25">
      <c r="B718" s="40"/>
      <c r="C718" s="40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</row>
    <row r="719" spans="2:20" ht="14.25">
      <c r="B719" s="40"/>
      <c r="C719" s="40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</row>
    <row r="720" spans="2:20" ht="14.25">
      <c r="B720" s="40"/>
      <c r="C720" s="40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</row>
    <row r="721" spans="2:20" ht="14.25">
      <c r="B721" s="40"/>
      <c r="C721" s="40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</row>
    <row r="722" spans="2:20" ht="14.25">
      <c r="B722" s="40"/>
      <c r="C722" s="40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</row>
    <row r="723" spans="2:20" ht="14.25">
      <c r="B723" s="40"/>
      <c r="C723" s="40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</row>
    <row r="724" spans="2:20" ht="14.25">
      <c r="B724" s="40"/>
      <c r="C724" s="40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</row>
    <row r="725" spans="2:20" ht="14.25">
      <c r="B725" s="40"/>
      <c r="C725" s="40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</row>
    <row r="726" spans="2:20" ht="14.25">
      <c r="B726" s="40"/>
      <c r="C726" s="40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</row>
    <row r="727" spans="2:20" ht="14.25">
      <c r="B727" s="40"/>
      <c r="C727" s="40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</row>
    <row r="728" spans="2:20" ht="14.25">
      <c r="B728" s="40"/>
      <c r="C728" s="40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</row>
    <row r="729" spans="2:20" ht="14.25">
      <c r="B729" s="40"/>
      <c r="C729" s="40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</row>
    <row r="730" spans="2:20" ht="14.25">
      <c r="B730" s="40"/>
      <c r="C730" s="40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</row>
    <row r="731" spans="2:20" ht="14.25">
      <c r="B731" s="40"/>
      <c r="C731" s="40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</row>
    <row r="732" spans="2:20" ht="14.25"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</row>
    <row r="733" spans="2:20" ht="14.25">
      <c r="B733" s="40"/>
      <c r="C733" s="40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</row>
    <row r="734" spans="2:20" ht="14.25">
      <c r="B734" s="40"/>
      <c r="C734" s="40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</row>
    <row r="735" spans="2:20" ht="14.25">
      <c r="B735" s="40"/>
      <c r="C735" s="40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</row>
    <row r="736" spans="2:20" ht="14.25">
      <c r="B736" s="40"/>
      <c r="C736" s="40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</row>
    <row r="737" spans="2:20" ht="14.25">
      <c r="B737" s="40"/>
      <c r="C737" s="40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</row>
    <row r="738" spans="2:20" ht="14.25">
      <c r="B738" s="40"/>
      <c r="C738" s="40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</row>
    <row r="739" spans="2:20" ht="14.25">
      <c r="B739" s="40"/>
      <c r="C739" s="40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</row>
    <row r="740" spans="2:20" ht="14.25">
      <c r="B740" s="40"/>
      <c r="C740" s="40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</row>
    <row r="741" spans="2:20" ht="14.25">
      <c r="B741" s="40"/>
      <c r="C741" s="40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</row>
    <row r="742" spans="2:20" ht="14.25">
      <c r="B742" s="40"/>
      <c r="C742" s="40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</row>
    <row r="743" spans="2:20" ht="14.25">
      <c r="B743" s="40"/>
      <c r="C743" s="40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</row>
    <row r="744" spans="2:20" ht="14.25">
      <c r="B744" s="40"/>
      <c r="C744" s="40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</row>
    <row r="745" spans="2:20" ht="14.25">
      <c r="B745" s="40"/>
      <c r="C745" s="40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</row>
    <row r="746" spans="2:20" ht="14.25">
      <c r="B746" s="40"/>
      <c r="C746" s="40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</row>
    <row r="747" spans="2:20" ht="14.25">
      <c r="B747" s="40"/>
      <c r="C747" s="40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</row>
    <row r="748" spans="2:20" ht="14.25">
      <c r="B748" s="40"/>
      <c r="C748" s="40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</row>
    <row r="749" spans="2:20" ht="14.25">
      <c r="B749" s="40"/>
      <c r="C749" s="40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</row>
    <row r="750" spans="2:20" ht="14.25">
      <c r="B750" s="40"/>
      <c r="C750" s="40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</row>
    <row r="751" spans="2:20" ht="14.25">
      <c r="B751" s="40"/>
      <c r="C751" s="40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</row>
    <row r="752" spans="2:20" ht="14.25">
      <c r="B752" s="40"/>
      <c r="C752" s="40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</row>
    <row r="753" spans="2:20" ht="14.25"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</row>
    <row r="754" spans="2:20" ht="14.25">
      <c r="B754" s="40"/>
      <c r="C754" s="40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</row>
    <row r="755" spans="2:20" ht="14.25">
      <c r="B755" s="40"/>
      <c r="C755" s="40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</row>
    <row r="756" spans="2:20" ht="14.25"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</row>
    <row r="757" spans="2:20" ht="14.25">
      <c r="B757" s="40"/>
      <c r="C757" s="40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</row>
    <row r="758" spans="2:20" ht="14.25">
      <c r="B758" s="40"/>
      <c r="C758" s="40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</row>
    <row r="759" spans="2:20" ht="14.25">
      <c r="B759" s="40"/>
      <c r="C759" s="40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</row>
    <row r="760" spans="2:20" ht="14.25">
      <c r="B760" s="40"/>
      <c r="C760" s="40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</row>
    <row r="761" spans="2:20" ht="14.25">
      <c r="B761" s="40"/>
      <c r="C761" s="40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</row>
    <row r="762" spans="2:20" ht="14.25">
      <c r="B762" s="40"/>
      <c r="C762" s="40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</row>
    <row r="763" spans="2:20" ht="14.25">
      <c r="B763" s="40"/>
      <c r="C763" s="40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</row>
    <row r="764" spans="2:20" ht="14.25">
      <c r="B764" s="40"/>
      <c r="C764" s="40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</row>
    <row r="765" spans="2:20" ht="14.25">
      <c r="B765" s="40"/>
      <c r="C765" s="40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</row>
    <row r="766" spans="2:20" ht="14.25">
      <c r="B766" s="40"/>
      <c r="C766" s="40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</row>
    <row r="767" spans="2:20" ht="14.25">
      <c r="B767" s="40"/>
      <c r="C767" s="40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</row>
    <row r="768" spans="2:20" ht="14.25">
      <c r="B768" s="40"/>
      <c r="C768" s="40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</row>
    <row r="769" spans="2:20" ht="14.25">
      <c r="B769" s="40"/>
      <c r="C769" s="40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</row>
    <row r="770" spans="2:20" ht="14.25">
      <c r="B770" s="40"/>
      <c r="C770" s="40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</row>
    <row r="771" spans="2:20" ht="14.25">
      <c r="B771" s="40"/>
      <c r="C771" s="40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</row>
    <row r="772" spans="2:20" ht="14.25">
      <c r="B772" s="40"/>
      <c r="C772" s="40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</row>
    <row r="773" spans="2:20" ht="14.25">
      <c r="B773" s="40"/>
      <c r="C773" s="40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</row>
    <row r="774" spans="2:20" ht="14.25">
      <c r="B774" s="40"/>
      <c r="C774" s="40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</row>
    <row r="775" spans="2:20" ht="14.25">
      <c r="B775" s="40"/>
      <c r="C775" s="40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</row>
    <row r="776" spans="2:20" ht="14.25">
      <c r="B776" s="40"/>
      <c r="C776" s="40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</row>
    <row r="777" spans="2:20" ht="14.25">
      <c r="B777" s="40"/>
      <c r="C777" s="40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</row>
    <row r="778" spans="2:20" ht="14.25">
      <c r="B778" s="40"/>
      <c r="C778" s="40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</row>
    <row r="779" spans="2:20" ht="14.25">
      <c r="B779" s="40"/>
      <c r="C779" s="40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</row>
    <row r="780" spans="2:20" ht="14.25">
      <c r="B780" s="40"/>
      <c r="C780" s="40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</row>
    <row r="781" spans="2:20" ht="14.25">
      <c r="B781" s="40"/>
      <c r="C781" s="40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</row>
    <row r="782" spans="2:20" ht="14.25">
      <c r="B782" s="40"/>
      <c r="C782" s="40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</row>
    <row r="783" spans="2:20" ht="14.25">
      <c r="B783" s="40"/>
      <c r="C783" s="40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</row>
    <row r="784" spans="2:20" ht="14.25">
      <c r="B784" s="40"/>
      <c r="C784" s="40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</row>
    <row r="785" spans="2:20" ht="14.25">
      <c r="B785" s="40"/>
      <c r="C785" s="40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</row>
    <row r="786" spans="2:20" ht="14.25">
      <c r="B786" s="40"/>
      <c r="C786" s="40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</row>
    <row r="787" spans="2:20" ht="14.25">
      <c r="B787" s="40"/>
      <c r="C787" s="40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</row>
    <row r="788" spans="2:20" ht="14.25">
      <c r="B788" s="40"/>
      <c r="C788" s="40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</row>
    <row r="789" spans="2:20" ht="14.25">
      <c r="B789" s="40"/>
      <c r="C789" s="40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</row>
    <row r="790" spans="2:20" ht="14.25">
      <c r="B790" s="40"/>
      <c r="C790" s="40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</row>
    <row r="791" spans="2:20" ht="14.25">
      <c r="B791" s="40"/>
      <c r="C791" s="40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</row>
    <row r="792" spans="2:20" ht="14.25">
      <c r="B792" s="40"/>
      <c r="C792" s="40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</row>
    <row r="793" spans="2:20" ht="14.25">
      <c r="B793" s="40"/>
      <c r="C793" s="40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</row>
    <row r="794" spans="2:20" ht="14.25">
      <c r="B794" s="40"/>
      <c r="C794" s="40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</row>
    <row r="795" spans="2:20" ht="14.25">
      <c r="B795" s="40"/>
      <c r="C795" s="40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</row>
    <row r="796" spans="2:20" ht="14.25">
      <c r="B796" s="40"/>
      <c r="C796" s="40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</row>
    <row r="797" spans="2:20" ht="14.25">
      <c r="B797" s="40"/>
      <c r="C797" s="40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</row>
    <row r="798" spans="2:20" ht="14.25">
      <c r="B798" s="40"/>
      <c r="C798" s="40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</row>
    <row r="799" spans="2:20" ht="14.25">
      <c r="B799" s="40"/>
      <c r="C799" s="40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</row>
    <row r="800" spans="2:20" ht="14.25">
      <c r="B800" s="40"/>
      <c r="C800" s="40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</row>
    <row r="801" spans="2:20" ht="14.25">
      <c r="B801" s="40"/>
      <c r="C801" s="40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</row>
    <row r="802" spans="2:20" ht="14.25">
      <c r="B802" s="40"/>
      <c r="C802" s="40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</row>
    <row r="803" spans="2:20" ht="14.25">
      <c r="B803" s="40"/>
      <c r="C803" s="40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</row>
    <row r="804" spans="2:20" ht="14.25">
      <c r="B804" s="40"/>
      <c r="C804" s="40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</row>
    <row r="805" spans="2:20" ht="14.25">
      <c r="B805" s="40"/>
      <c r="C805" s="40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</row>
    <row r="806" spans="2:20" ht="14.25">
      <c r="B806" s="40"/>
      <c r="C806" s="40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</row>
    <row r="807" spans="2:20" ht="14.25">
      <c r="B807" s="40"/>
      <c r="C807" s="40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</row>
    <row r="808" spans="2:20" ht="14.25">
      <c r="B808" s="40"/>
      <c r="C808" s="40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</row>
    <row r="809" spans="2:20" ht="14.25">
      <c r="B809" s="40"/>
      <c r="C809" s="40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</row>
    <row r="810" spans="2:20" ht="14.25">
      <c r="B810" s="40"/>
      <c r="C810" s="40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</row>
    <row r="811" spans="2:20" ht="14.25">
      <c r="B811" s="40"/>
      <c r="C811" s="40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</row>
    <row r="812" spans="2:20" ht="14.25">
      <c r="B812" s="40"/>
      <c r="C812" s="40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</row>
    <row r="813" spans="2:20" ht="14.25">
      <c r="B813" s="40"/>
      <c r="C813" s="40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</row>
    <row r="814" spans="2:20" ht="14.25">
      <c r="B814" s="40"/>
      <c r="C814" s="40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</row>
    <row r="815" spans="2:20" ht="14.25">
      <c r="B815" s="40"/>
      <c r="C815" s="40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</row>
    <row r="816" spans="2:20" ht="14.25">
      <c r="B816" s="40"/>
      <c r="C816" s="40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</row>
    <row r="817" spans="2:20" ht="14.25">
      <c r="B817" s="40"/>
      <c r="C817" s="40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</row>
    <row r="818" spans="2:20" ht="14.25">
      <c r="B818" s="40"/>
      <c r="C818" s="40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</row>
    <row r="819" spans="2:20" ht="14.25">
      <c r="B819" s="40"/>
      <c r="C819" s="40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</row>
    <row r="820" spans="2:20" ht="14.25">
      <c r="B820" s="40"/>
      <c r="C820" s="40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</row>
    <row r="821" spans="2:20" ht="14.25">
      <c r="B821" s="40"/>
      <c r="C821" s="40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</row>
    <row r="822" spans="2:20" ht="14.25">
      <c r="B822" s="40"/>
      <c r="C822" s="40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</row>
    <row r="823" spans="2:20" ht="14.25">
      <c r="B823" s="40"/>
      <c r="C823" s="40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</row>
    <row r="824" spans="2:20" ht="14.25">
      <c r="B824" s="40"/>
      <c r="C824" s="40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</row>
    <row r="825" spans="2:20" ht="14.25">
      <c r="B825" s="40"/>
      <c r="C825" s="40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</row>
    <row r="826" spans="2:20" ht="14.25">
      <c r="B826" s="40"/>
      <c r="C826" s="40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</row>
    <row r="827" spans="2:20" ht="14.25">
      <c r="B827" s="40"/>
      <c r="C827" s="40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</row>
    <row r="828" spans="2:20" ht="14.25">
      <c r="B828" s="40"/>
      <c r="C828" s="40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</row>
    <row r="829" spans="2:20" ht="14.25">
      <c r="B829" s="40"/>
      <c r="C829" s="40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</row>
    <row r="830" spans="2:20" ht="14.25">
      <c r="B830" s="40"/>
      <c r="C830" s="40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</row>
    <row r="831" spans="2:20" ht="14.25">
      <c r="B831" s="40"/>
      <c r="C831" s="40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</row>
    <row r="832" spans="2:20" ht="14.25">
      <c r="B832" s="40"/>
      <c r="C832" s="40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</row>
    <row r="833" spans="2:20" ht="14.25">
      <c r="B833" s="40"/>
      <c r="C833" s="40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</row>
    <row r="834" spans="2:20" ht="14.25">
      <c r="B834" s="40"/>
      <c r="C834" s="40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</row>
    <row r="835" spans="2:20" ht="14.25">
      <c r="B835" s="40"/>
      <c r="C835" s="40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</row>
    <row r="836" spans="2:20" ht="14.25">
      <c r="B836" s="40"/>
      <c r="C836" s="40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</row>
    <row r="837" spans="2:20" ht="14.25">
      <c r="B837" s="40"/>
      <c r="C837" s="40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</row>
    <row r="838" spans="2:20" ht="14.25">
      <c r="B838" s="40"/>
      <c r="C838" s="40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</row>
    <row r="839" spans="2:20" ht="14.25">
      <c r="B839" s="40"/>
      <c r="C839" s="40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</row>
    <row r="840" spans="2:20" ht="14.25">
      <c r="B840" s="40"/>
      <c r="C840" s="40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</row>
    <row r="841" spans="2:20" ht="14.25">
      <c r="B841" s="40"/>
      <c r="C841" s="40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</row>
    <row r="842" spans="2:20" ht="14.25">
      <c r="B842" s="40"/>
      <c r="C842" s="40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</row>
    <row r="843" spans="2:20" ht="14.25">
      <c r="B843" s="40"/>
      <c r="C843" s="40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</row>
    <row r="844" spans="2:20" ht="14.25">
      <c r="B844" s="40"/>
      <c r="C844" s="40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</row>
    <row r="845" spans="2:20" ht="14.25">
      <c r="B845" s="40"/>
      <c r="C845" s="40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</row>
    <row r="846" spans="2:20" ht="14.25">
      <c r="B846" s="40"/>
      <c r="C846" s="40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</row>
    <row r="847" spans="2:20" ht="14.25">
      <c r="B847" s="40"/>
      <c r="C847" s="40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</row>
    <row r="848" spans="2:20" ht="14.25">
      <c r="B848" s="40"/>
      <c r="C848" s="40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</row>
    <row r="849" spans="2:20" ht="14.25">
      <c r="B849" s="40"/>
      <c r="C849" s="40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</row>
    <row r="850" spans="2:20" ht="14.25">
      <c r="B850" s="40"/>
      <c r="C850" s="40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</row>
    <row r="851" spans="2:20" ht="14.25">
      <c r="B851" s="40"/>
      <c r="C851" s="40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</row>
    <row r="852" spans="2:20" ht="14.25">
      <c r="B852" s="40"/>
      <c r="C852" s="40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</row>
    <row r="853" spans="2:20" ht="14.25">
      <c r="B853" s="40"/>
      <c r="C853" s="40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</row>
    <row r="854" spans="2:20" ht="14.25">
      <c r="B854" s="40"/>
      <c r="C854" s="40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</row>
    <row r="855" spans="2:20" ht="14.25">
      <c r="B855" s="40"/>
      <c r="C855" s="40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</row>
    <row r="856" spans="2:20" ht="14.25">
      <c r="B856" s="40"/>
      <c r="C856" s="40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</row>
    <row r="857" spans="2:20" ht="14.25">
      <c r="B857" s="40"/>
      <c r="C857" s="40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</row>
    <row r="858" spans="2:20" ht="14.25">
      <c r="B858" s="40"/>
      <c r="C858" s="40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</row>
    <row r="859" spans="2:20" ht="14.25">
      <c r="B859" s="40"/>
      <c r="C859" s="40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</row>
    <row r="860" spans="2:20" ht="14.25">
      <c r="B860" s="40"/>
      <c r="C860" s="40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</row>
    <row r="861" spans="2:20" ht="14.25">
      <c r="B861" s="40"/>
      <c r="C861" s="40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</row>
    <row r="862" spans="2:20" ht="14.25">
      <c r="B862" s="40"/>
      <c r="C862" s="40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</row>
    <row r="863" spans="2:20" ht="14.25">
      <c r="B863" s="40"/>
      <c r="C863" s="40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</row>
    <row r="864" spans="2:20" ht="14.25">
      <c r="B864" s="40"/>
      <c r="C864" s="40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</row>
    <row r="865" spans="2:20" ht="14.25">
      <c r="B865" s="40"/>
      <c r="C865" s="40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</row>
    <row r="866" spans="2:20" ht="14.25">
      <c r="B866" s="40"/>
      <c r="C866" s="40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</row>
    <row r="867" spans="2:20" ht="14.25">
      <c r="B867" s="40"/>
      <c r="C867" s="40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</row>
    <row r="868" spans="2:20" ht="14.25">
      <c r="B868" s="40"/>
      <c r="C868" s="40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</row>
    <row r="869" spans="2:20" ht="14.25">
      <c r="B869" s="40"/>
      <c r="C869" s="40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</row>
    <row r="870" spans="2:20" ht="14.25">
      <c r="B870" s="40"/>
      <c r="C870" s="40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</row>
    <row r="871" spans="2:20" ht="14.25">
      <c r="B871" s="40"/>
      <c r="C871" s="40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</row>
    <row r="872" spans="2:20" ht="14.25">
      <c r="B872" s="40"/>
      <c r="C872" s="40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</row>
    <row r="873" spans="2:20" ht="14.25">
      <c r="B873" s="40"/>
      <c r="C873" s="40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</row>
    <row r="874" spans="2:20" ht="14.25">
      <c r="B874" s="40"/>
      <c r="C874" s="40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</row>
    <row r="875" spans="2:20" ht="14.25">
      <c r="B875" s="40"/>
      <c r="C875" s="40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</row>
    <row r="876" spans="2:20" ht="14.25">
      <c r="B876" s="40"/>
      <c r="C876" s="40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</row>
    <row r="877" spans="2:20" ht="14.25">
      <c r="B877" s="40"/>
      <c r="C877" s="40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</row>
    <row r="878" spans="2:20" ht="14.25">
      <c r="B878" s="40"/>
      <c r="C878" s="40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</row>
    <row r="879" spans="2:20" ht="14.25">
      <c r="B879" s="40"/>
      <c r="C879" s="40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</row>
    <row r="880" spans="2:20" ht="14.25">
      <c r="B880" s="40"/>
      <c r="C880" s="40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</row>
    <row r="881" spans="2:20" ht="14.25">
      <c r="B881" s="40"/>
      <c r="C881" s="40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</row>
    <row r="882" spans="2:20" ht="14.25">
      <c r="B882" s="40"/>
      <c r="C882" s="40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</row>
    <row r="883" spans="2:20" ht="14.25">
      <c r="B883" s="40"/>
      <c r="C883" s="40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</row>
    <row r="884" spans="2:20" ht="14.25">
      <c r="B884" s="40"/>
      <c r="C884" s="40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</row>
    <row r="885" spans="2:20" ht="14.25">
      <c r="B885" s="40"/>
      <c r="C885" s="40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</row>
    <row r="886" spans="2:20" ht="14.25">
      <c r="B886" s="40"/>
      <c r="C886" s="40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</row>
    <row r="887" spans="2:20" ht="14.25">
      <c r="B887" s="40"/>
      <c r="C887" s="40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</row>
    <row r="888" spans="2:20" ht="14.25">
      <c r="B888" s="40"/>
      <c r="C888" s="40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</row>
    <row r="889" spans="2:20" ht="14.25">
      <c r="B889" s="40"/>
      <c r="C889" s="40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</row>
    <row r="890" spans="2:20" ht="14.25">
      <c r="B890" s="40"/>
      <c r="C890" s="40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</row>
    <row r="891" spans="2:20" ht="14.25">
      <c r="B891" s="40"/>
      <c r="C891" s="40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</row>
    <row r="892" spans="2:20" ht="14.25">
      <c r="B892" s="40"/>
      <c r="C892" s="40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</row>
    <row r="893" spans="2:20" ht="14.25">
      <c r="B893" s="40"/>
      <c r="C893" s="40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</row>
    <row r="894" spans="2:20" ht="14.25">
      <c r="B894" s="40"/>
      <c r="C894" s="40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</row>
    <row r="895" spans="2:20" ht="14.25">
      <c r="B895" s="40"/>
      <c r="C895" s="40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</row>
    <row r="896" spans="2:20" ht="14.25">
      <c r="B896" s="40"/>
      <c r="C896" s="40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</row>
    <row r="897" spans="2:20" ht="14.25">
      <c r="B897" s="40"/>
      <c r="C897" s="40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</row>
    <row r="898" spans="2:20" ht="14.25">
      <c r="B898" s="40"/>
      <c r="C898" s="40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</row>
    <row r="899" spans="2:20" ht="14.25">
      <c r="B899" s="40"/>
      <c r="C899" s="40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</row>
    <row r="900" spans="2:20" ht="14.25">
      <c r="B900" s="40"/>
      <c r="C900" s="40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</row>
    <row r="901" spans="2:20" ht="14.25">
      <c r="B901" s="40"/>
      <c r="C901" s="40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</row>
    <row r="902" spans="2:20" ht="14.25">
      <c r="B902" s="40"/>
      <c r="C902" s="40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</row>
    <row r="903" spans="2:20" ht="14.25">
      <c r="B903" s="40"/>
      <c r="C903" s="40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</row>
    <row r="904" spans="2:20" ht="14.25">
      <c r="B904" s="40"/>
      <c r="C904" s="40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</row>
    <row r="905" spans="2:20" ht="14.25">
      <c r="B905" s="40"/>
      <c r="C905" s="40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</row>
    <row r="906" spans="2:20" ht="14.25">
      <c r="B906" s="40"/>
      <c r="C906" s="40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</row>
    <row r="907" spans="2:20" ht="14.25">
      <c r="B907" s="40"/>
      <c r="C907" s="40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</row>
    <row r="908" spans="2:20" ht="14.25">
      <c r="B908" s="40"/>
      <c r="C908" s="40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</row>
    <row r="909" spans="2:20" ht="14.25">
      <c r="B909" s="40"/>
      <c r="C909" s="40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</row>
    <row r="910" spans="2:20" ht="14.25">
      <c r="B910" s="40"/>
      <c r="C910" s="40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</row>
    <row r="911" spans="2:20" ht="14.25">
      <c r="B911" s="40"/>
      <c r="C911" s="40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</row>
    <row r="912" spans="2:20" ht="14.25">
      <c r="B912" s="40"/>
      <c r="C912" s="40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</row>
    <row r="913" spans="2:20" ht="14.25">
      <c r="B913" s="40"/>
      <c r="C913" s="40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</row>
    <row r="914" spans="2:20" ht="14.25">
      <c r="B914" s="40"/>
      <c r="C914" s="40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</row>
    <row r="915" spans="2:20" ht="14.25">
      <c r="B915" s="40"/>
      <c r="C915" s="40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</row>
    <row r="916" spans="2:20" ht="14.25">
      <c r="B916" s="40"/>
      <c r="C916" s="40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</row>
    <row r="917" spans="2:20" ht="14.25">
      <c r="B917" s="40"/>
      <c r="C917" s="40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</row>
    <row r="918" spans="2:20" ht="14.25">
      <c r="B918" s="40"/>
      <c r="C918" s="40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</row>
    <row r="919" spans="2:20" ht="14.25">
      <c r="B919" s="40"/>
      <c r="C919" s="40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</row>
    <row r="920" spans="2:20" ht="14.25">
      <c r="B920" s="40"/>
      <c r="C920" s="40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</row>
    <row r="921" spans="2:20" ht="14.25">
      <c r="B921" s="40"/>
      <c r="C921" s="40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</row>
    <row r="922" spans="2:20" ht="14.25">
      <c r="B922" s="40"/>
      <c r="C922" s="40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</row>
    <row r="923" spans="2:20" ht="14.25">
      <c r="B923" s="40"/>
      <c r="C923" s="40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</row>
    <row r="924" spans="2:20" ht="14.25">
      <c r="B924" s="40"/>
      <c r="C924" s="40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</row>
    <row r="925" spans="2:20" ht="14.25">
      <c r="B925" s="40"/>
      <c r="C925" s="40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</row>
    <row r="926" spans="2:20" ht="14.25">
      <c r="B926" s="40"/>
      <c r="C926" s="40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</row>
    <row r="927" spans="2:20" ht="14.25">
      <c r="B927" s="40"/>
      <c r="C927" s="40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</row>
    <row r="928" spans="2:20" ht="14.25">
      <c r="B928" s="40"/>
      <c r="C928" s="40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</row>
    <row r="929" spans="2:20" ht="14.25">
      <c r="B929" s="40"/>
      <c r="C929" s="40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</row>
    <row r="930" spans="2:20" ht="14.25">
      <c r="B930" s="40"/>
      <c r="C930" s="40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</row>
    <row r="931" spans="2:20" ht="14.25">
      <c r="B931" s="40"/>
      <c r="C931" s="40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</row>
    <row r="932" spans="2:20" ht="14.25">
      <c r="B932" s="40"/>
      <c r="C932" s="40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</row>
    <row r="933" spans="2:20" ht="14.25">
      <c r="B933" s="40"/>
      <c r="C933" s="40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</row>
    <row r="934" spans="2:20" ht="14.25">
      <c r="B934" s="40"/>
      <c r="C934" s="40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</row>
    <row r="935" spans="2:20" ht="14.25">
      <c r="B935" s="40"/>
      <c r="C935" s="40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</row>
    <row r="936" spans="2:20" ht="14.25">
      <c r="B936" s="40"/>
      <c r="C936" s="40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</row>
    <row r="937" spans="2:20" ht="14.25">
      <c r="B937" s="40"/>
      <c r="C937" s="40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</row>
    <row r="938" spans="2:20" ht="14.25">
      <c r="B938" s="40"/>
      <c r="C938" s="40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</row>
    <row r="939" spans="2:20" ht="14.25">
      <c r="B939" s="40"/>
      <c r="C939" s="40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</row>
    <row r="940" spans="2:20" ht="14.25">
      <c r="B940" s="40"/>
      <c r="C940" s="40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</row>
    <row r="941" spans="2:20" ht="14.25">
      <c r="B941" s="40"/>
      <c r="C941" s="40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</row>
    <row r="942" spans="2:20" ht="14.25">
      <c r="B942" s="40"/>
      <c r="C942" s="40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</row>
    <row r="943" spans="2:20" ht="14.25">
      <c r="B943" s="40"/>
      <c r="C943" s="40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</row>
    <row r="944" spans="2:20" ht="14.25">
      <c r="B944" s="40"/>
      <c r="C944" s="40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</row>
    <row r="945" spans="2:20" ht="14.25">
      <c r="B945" s="40"/>
      <c r="C945" s="40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</row>
    <row r="946" spans="2:20" ht="14.25">
      <c r="B946" s="40"/>
      <c r="C946" s="40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</row>
    <row r="947" spans="2:20" ht="14.25">
      <c r="B947" s="40"/>
      <c r="C947" s="40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</row>
    <row r="948" spans="2:20" ht="14.25">
      <c r="B948" s="40"/>
      <c r="C948" s="40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</row>
    <row r="949" spans="2:20" ht="14.25">
      <c r="B949" s="40"/>
      <c r="C949" s="40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</row>
    <row r="950" spans="2:20" ht="14.25">
      <c r="B950" s="40"/>
      <c r="C950" s="40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</row>
    <row r="951" spans="2:20" ht="14.25">
      <c r="B951" s="40"/>
      <c r="C951" s="40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</row>
    <row r="952" spans="2:20" ht="14.25">
      <c r="B952" s="40"/>
      <c r="C952" s="40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</row>
    <row r="953" spans="2:20" ht="14.25">
      <c r="B953" s="40"/>
      <c r="C953" s="40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</row>
    <row r="954" spans="2:20" ht="14.25">
      <c r="B954" s="40"/>
      <c r="C954" s="40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</row>
    <row r="955" spans="2:20" ht="14.25">
      <c r="B955" s="40"/>
      <c r="C955" s="40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</row>
    <row r="956" spans="2:20" ht="14.25">
      <c r="B956" s="40"/>
      <c r="C956" s="40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</row>
    <row r="957" spans="2:20" ht="14.25">
      <c r="B957" s="40"/>
      <c r="C957" s="40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</row>
    <row r="958" spans="2:20" ht="14.25">
      <c r="B958" s="40"/>
      <c r="C958" s="40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</row>
    <row r="959" spans="2:20" ht="14.25">
      <c r="B959" s="40"/>
      <c r="C959" s="40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</row>
    <row r="960" spans="2:20" ht="14.25">
      <c r="B960" s="40"/>
      <c r="C960" s="40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</row>
    <row r="961" spans="2:20" ht="14.25">
      <c r="B961" s="40"/>
      <c r="C961" s="40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</row>
    <row r="962" spans="2:20" ht="14.25">
      <c r="B962" s="40"/>
      <c r="C962" s="40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</row>
    <row r="963" spans="2:20" ht="14.25">
      <c r="B963" s="40"/>
      <c r="C963" s="40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</row>
    <row r="964" spans="2:20" ht="14.25">
      <c r="B964" s="40"/>
      <c r="C964" s="40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</row>
    <row r="965" spans="2:20" ht="14.25">
      <c r="B965" s="40"/>
      <c r="C965" s="40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</row>
    <row r="966" spans="2:20" ht="14.25">
      <c r="B966" s="40"/>
      <c r="C966" s="40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</row>
    <row r="967" spans="2:20" ht="14.25">
      <c r="B967" s="40"/>
      <c r="C967" s="40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</row>
    <row r="968" spans="2:20" ht="14.25">
      <c r="B968" s="40"/>
      <c r="C968" s="40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</row>
    <row r="969" spans="2:20" ht="14.25">
      <c r="B969" s="40"/>
      <c r="C969" s="40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</row>
    <row r="970" spans="2:20" ht="14.25">
      <c r="B970" s="40"/>
      <c r="C970" s="40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</row>
    <row r="971" spans="2:20" ht="14.25">
      <c r="B971" s="40"/>
      <c r="C971" s="40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</row>
    <row r="972" spans="2:20" ht="14.25">
      <c r="B972" s="40"/>
      <c r="C972" s="40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</row>
    <row r="973" spans="2:20" ht="14.25">
      <c r="B973" s="40"/>
      <c r="C973" s="40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</row>
    <row r="974" spans="2:20" ht="14.25">
      <c r="B974" s="40"/>
      <c r="C974" s="40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</row>
    <row r="975" spans="2:20" ht="14.25">
      <c r="B975" s="40"/>
      <c r="C975" s="40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</row>
    <row r="976" spans="2:20" ht="14.25">
      <c r="B976" s="40"/>
      <c r="C976" s="40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</row>
    <row r="977" spans="2:20" ht="14.25">
      <c r="B977" s="40"/>
      <c r="C977" s="40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</row>
    <row r="978" spans="2:20" ht="14.25">
      <c r="B978" s="40"/>
      <c r="C978" s="40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</row>
    <row r="979" spans="2:20" ht="14.25">
      <c r="B979" s="40"/>
      <c r="C979" s="40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</row>
    <row r="980" spans="2:20" ht="14.25">
      <c r="B980" s="40"/>
      <c r="C980" s="40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</row>
    <row r="981" spans="2:20" ht="14.25">
      <c r="B981" s="40"/>
      <c r="C981" s="40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</row>
    <row r="982" spans="2:20" ht="14.25">
      <c r="B982" s="40"/>
      <c r="C982" s="40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</row>
    <row r="983" spans="2:20" ht="14.25">
      <c r="B983" s="40"/>
      <c r="C983" s="40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</row>
    <row r="984" spans="2:20" ht="14.25">
      <c r="B984" s="40"/>
      <c r="C984" s="40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</row>
    <row r="985" spans="2:20" ht="14.25">
      <c r="B985" s="40"/>
      <c r="C985" s="40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</row>
    <row r="986" spans="2:20" ht="14.25">
      <c r="B986" s="40"/>
      <c r="C986" s="40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</row>
    <row r="987" spans="2:20" ht="14.25">
      <c r="B987" s="40"/>
      <c r="C987" s="40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</row>
    <row r="988" spans="2:20" ht="14.25">
      <c r="B988" s="40"/>
      <c r="C988" s="40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</row>
    <row r="989" spans="2:20" ht="14.25">
      <c r="B989" s="40"/>
      <c r="C989" s="40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</row>
    <row r="990" spans="2:20" ht="14.25">
      <c r="B990" s="40"/>
      <c r="C990" s="40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</row>
    <row r="991" spans="2:20" ht="14.25">
      <c r="B991" s="40"/>
      <c r="C991" s="40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</row>
    <row r="992" spans="2:20" ht="14.25">
      <c r="B992" s="40"/>
      <c r="C992" s="40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</row>
    <row r="993" spans="2:20" ht="14.25">
      <c r="B993" s="40"/>
      <c r="C993" s="40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</row>
    <row r="994" spans="2:20" ht="14.25">
      <c r="B994" s="40"/>
      <c r="C994" s="40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</row>
    <row r="995" spans="2:20" ht="14.25">
      <c r="B995" s="40"/>
      <c r="C995" s="40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</row>
    <row r="996" spans="2:20" ht="14.25">
      <c r="B996" s="40"/>
      <c r="C996" s="40"/>
      <c r="D996" s="40"/>
      <c r="E996" s="40"/>
      <c r="F996" s="40"/>
      <c r="G996" s="40"/>
      <c r="H996" s="40"/>
      <c r="I996" s="40"/>
      <c r="J996" s="40"/>
      <c r="K996" s="40"/>
      <c r="L996" s="40"/>
      <c r="M996" s="40"/>
      <c r="N996" s="40"/>
      <c r="O996" s="40"/>
      <c r="P996" s="40"/>
      <c r="Q996" s="40"/>
      <c r="R996" s="40"/>
      <c r="S996" s="40"/>
      <c r="T996" s="40"/>
    </row>
    <row r="997" spans="2:20" ht="14.25">
      <c r="B997" s="40"/>
      <c r="C997" s="40"/>
      <c r="D997" s="40"/>
      <c r="E997" s="40"/>
      <c r="F997" s="40"/>
      <c r="G997" s="40"/>
      <c r="H997" s="40"/>
      <c r="I997" s="40"/>
      <c r="J997" s="40"/>
      <c r="K997" s="40"/>
      <c r="L997" s="40"/>
      <c r="M997" s="40"/>
      <c r="N997" s="40"/>
      <c r="O997" s="40"/>
      <c r="P997" s="40"/>
      <c r="Q997" s="40"/>
      <c r="R997" s="40"/>
      <c r="S997" s="40"/>
      <c r="T997" s="40"/>
    </row>
    <row r="998" spans="2:20" ht="14.25">
      <c r="B998" s="40"/>
      <c r="C998" s="40"/>
      <c r="D998" s="40"/>
      <c r="E998" s="40"/>
      <c r="F998" s="40"/>
      <c r="G998" s="40"/>
      <c r="H998" s="40"/>
      <c r="I998" s="40"/>
      <c r="J998" s="40"/>
      <c r="K998" s="40"/>
      <c r="L998" s="40"/>
      <c r="M998" s="40"/>
      <c r="N998" s="40"/>
      <c r="O998" s="40"/>
      <c r="P998" s="40"/>
      <c r="Q998" s="40"/>
      <c r="R998" s="40"/>
      <c r="S998" s="40"/>
      <c r="T998" s="40"/>
    </row>
    <row r="999" spans="2:20" ht="14.25">
      <c r="B999" s="40"/>
      <c r="C999" s="40"/>
      <c r="D999" s="40"/>
      <c r="E999" s="40"/>
      <c r="F999" s="40"/>
      <c r="G999" s="40"/>
      <c r="H999" s="40"/>
      <c r="I999" s="40"/>
      <c r="J999" s="40"/>
      <c r="K999" s="40"/>
      <c r="L999" s="40"/>
      <c r="M999" s="40"/>
      <c r="N999" s="40"/>
      <c r="O999" s="40"/>
      <c r="P999" s="40"/>
      <c r="Q999" s="40"/>
      <c r="R999" s="40"/>
      <c r="S999" s="40"/>
      <c r="T999" s="40"/>
    </row>
    <row r="1000" spans="2:20" ht="14.25">
      <c r="B1000" s="40"/>
      <c r="C1000" s="40"/>
      <c r="D1000" s="40"/>
      <c r="E1000" s="40"/>
      <c r="F1000" s="40"/>
      <c r="G1000" s="40"/>
      <c r="H1000" s="40"/>
      <c r="I1000" s="40"/>
      <c r="J1000" s="40"/>
      <c r="K1000" s="40"/>
      <c r="L1000" s="40"/>
      <c r="M1000" s="40"/>
      <c r="N1000" s="40"/>
      <c r="O1000" s="40"/>
      <c r="P1000" s="40"/>
      <c r="Q1000" s="40"/>
      <c r="R1000" s="40"/>
      <c r="S1000" s="40"/>
      <c r="T1000" s="40"/>
    </row>
    <row r="1001" spans="2:20" ht="14.25">
      <c r="B1001" s="40"/>
      <c r="C1001" s="40"/>
      <c r="D1001" s="40"/>
      <c r="E1001" s="40"/>
      <c r="F1001" s="40"/>
      <c r="G1001" s="40"/>
      <c r="H1001" s="40"/>
      <c r="I1001" s="40"/>
      <c r="J1001" s="40"/>
      <c r="K1001" s="40"/>
      <c r="L1001" s="40"/>
      <c r="M1001" s="40"/>
      <c r="N1001" s="40"/>
      <c r="O1001" s="40"/>
      <c r="P1001" s="40"/>
      <c r="Q1001" s="40"/>
      <c r="R1001" s="40"/>
      <c r="S1001" s="40"/>
      <c r="T1001" s="40"/>
    </row>
    <row r="1002" spans="2:20" ht="14.25">
      <c r="B1002" s="40"/>
      <c r="C1002" s="40"/>
      <c r="D1002" s="40"/>
      <c r="E1002" s="40"/>
      <c r="F1002" s="40"/>
      <c r="G1002" s="40"/>
      <c r="H1002" s="40"/>
      <c r="I1002" s="40"/>
      <c r="J1002" s="40"/>
      <c r="K1002" s="40"/>
      <c r="L1002" s="40"/>
      <c r="M1002" s="40"/>
      <c r="N1002" s="40"/>
      <c r="O1002" s="40"/>
      <c r="P1002" s="40"/>
      <c r="Q1002" s="40"/>
      <c r="R1002" s="40"/>
      <c r="S1002" s="40"/>
      <c r="T1002" s="40"/>
    </row>
    <row r="1003" spans="2:20" ht="14.25">
      <c r="B1003" s="40"/>
      <c r="C1003" s="40"/>
      <c r="D1003" s="40"/>
      <c r="E1003" s="40"/>
      <c r="F1003" s="40"/>
      <c r="G1003" s="40"/>
      <c r="H1003" s="40"/>
      <c r="I1003" s="40"/>
      <c r="J1003" s="40"/>
      <c r="K1003" s="40"/>
      <c r="L1003" s="40"/>
      <c r="M1003" s="40"/>
      <c r="N1003" s="40"/>
      <c r="O1003" s="40"/>
      <c r="P1003" s="40"/>
      <c r="Q1003" s="40"/>
      <c r="R1003" s="40"/>
      <c r="S1003" s="40"/>
      <c r="T1003" s="40"/>
    </row>
    <row r="1004" spans="2:20" ht="14.25">
      <c r="B1004" s="40"/>
      <c r="C1004" s="40"/>
      <c r="D1004" s="40"/>
      <c r="E1004" s="40"/>
      <c r="F1004" s="40"/>
      <c r="G1004" s="40"/>
      <c r="H1004" s="40"/>
      <c r="I1004" s="40"/>
      <c r="J1004" s="40"/>
      <c r="K1004" s="40"/>
      <c r="L1004" s="40"/>
      <c r="M1004" s="40"/>
      <c r="N1004" s="40"/>
      <c r="O1004" s="40"/>
      <c r="P1004" s="40"/>
      <c r="Q1004" s="40"/>
      <c r="R1004" s="40"/>
      <c r="S1004" s="40"/>
      <c r="T1004" s="40"/>
    </row>
    <row r="1005" spans="2:20" ht="14.25">
      <c r="B1005" s="40"/>
      <c r="C1005" s="40"/>
      <c r="D1005" s="40"/>
      <c r="E1005" s="40"/>
      <c r="F1005" s="40"/>
      <c r="G1005" s="40"/>
      <c r="H1005" s="40"/>
      <c r="I1005" s="40"/>
      <c r="J1005" s="40"/>
      <c r="K1005" s="40"/>
      <c r="L1005" s="40"/>
      <c r="M1005" s="40"/>
      <c r="N1005" s="40"/>
      <c r="O1005" s="40"/>
      <c r="P1005" s="40"/>
      <c r="Q1005" s="40"/>
      <c r="R1005" s="40"/>
      <c r="S1005" s="40"/>
      <c r="T1005" s="40"/>
    </row>
    <row r="1006" spans="2:20" ht="14.25">
      <c r="B1006" s="40"/>
      <c r="C1006" s="40"/>
      <c r="D1006" s="40"/>
      <c r="E1006" s="40"/>
      <c r="F1006" s="40"/>
      <c r="G1006" s="40"/>
      <c r="H1006" s="40"/>
      <c r="I1006" s="40"/>
      <c r="J1006" s="40"/>
      <c r="K1006" s="40"/>
      <c r="L1006" s="40"/>
      <c r="M1006" s="40"/>
      <c r="N1006" s="40"/>
      <c r="O1006" s="40"/>
      <c r="P1006" s="40"/>
      <c r="Q1006" s="40"/>
      <c r="R1006" s="40"/>
      <c r="S1006" s="40"/>
      <c r="T1006" s="40"/>
    </row>
    <row r="1007" spans="2:20" ht="14.25">
      <c r="B1007" s="40"/>
      <c r="C1007" s="40"/>
      <c r="D1007" s="40"/>
      <c r="E1007" s="40"/>
      <c r="F1007" s="40"/>
      <c r="G1007" s="40"/>
      <c r="H1007" s="40"/>
      <c r="I1007" s="40"/>
      <c r="J1007" s="40"/>
      <c r="K1007" s="40"/>
      <c r="L1007" s="40"/>
      <c r="M1007" s="40"/>
      <c r="N1007" s="40"/>
      <c r="O1007" s="40"/>
      <c r="P1007" s="40"/>
      <c r="Q1007" s="40"/>
      <c r="R1007" s="40"/>
      <c r="S1007" s="40"/>
      <c r="T1007" s="40"/>
    </row>
    <row r="1008" spans="2:20" ht="14.25">
      <c r="B1008" s="40"/>
      <c r="C1008" s="40"/>
      <c r="D1008" s="40"/>
      <c r="E1008" s="40"/>
      <c r="F1008" s="40"/>
      <c r="G1008" s="40"/>
      <c r="H1008" s="40"/>
      <c r="I1008" s="40"/>
      <c r="J1008" s="40"/>
      <c r="K1008" s="40"/>
      <c r="L1008" s="40"/>
      <c r="M1008" s="40"/>
      <c r="N1008" s="40"/>
      <c r="O1008" s="40"/>
      <c r="P1008" s="40"/>
      <c r="Q1008" s="40"/>
      <c r="R1008" s="40"/>
      <c r="S1008" s="40"/>
      <c r="T1008" s="40"/>
    </row>
    <row r="1009" spans="2:20" ht="14.25">
      <c r="B1009" s="40"/>
      <c r="C1009" s="40"/>
      <c r="D1009" s="40"/>
      <c r="E1009" s="40"/>
      <c r="F1009" s="40"/>
      <c r="G1009" s="40"/>
      <c r="H1009" s="40"/>
      <c r="I1009" s="40"/>
      <c r="J1009" s="40"/>
      <c r="K1009" s="40"/>
      <c r="L1009" s="40"/>
      <c r="M1009" s="40"/>
      <c r="N1009" s="40"/>
      <c r="O1009" s="40"/>
      <c r="P1009" s="40"/>
      <c r="Q1009" s="40"/>
      <c r="R1009" s="40"/>
      <c r="S1009" s="40"/>
      <c r="T1009" s="40"/>
    </row>
    <row r="1010" spans="2:20" ht="14.25">
      <c r="B1010" s="40"/>
      <c r="C1010" s="40"/>
      <c r="D1010" s="40"/>
      <c r="E1010" s="40"/>
      <c r="F1010" s="40"/>
      <c r="G1010" s="40"/>
      <c r="H1010" s="40"/>
      <c r="I1010" s="40"/>
      <c r="J1010" s="40"/>
      <c r="K1010" s="40"/>
      <c r="L1010" s="40"/>
      <c r="M1010" s="40"/>
      <c r="N1010" s="40"/>
      <c r="O1010" s="40"/>
      <c r="P1010" s="40"/>
      <c r="Q1010" s="40"/>
      <c r="R1010" s="40"/>
      <c r="S1010" s="40"/>
      <c r="T1010" s="40"/>
    </row>
    <row r="1011" spans="2:20" ht="14.25">
      <c r="B1011" s="40"/>
      <c r="C1011" s="40"/>
      <c r="D1011" s="40"/>
      <c r="E1011" s="40"/>
      <c r="F1011" s="40"/>
      <c r="G1011" s="40"/>
      <c r="H1011" s="40"/>
      <c r="I1011" s="40"/>
      <c r="J1011" s="40"/>
      <c r="K1011" s="40"/>
      <c r="L1011" s="40"/>
      <c r="M1011" s="40"/>
      <c r="N1011" s="40"/>
      <c r="O1011" s="40"/>
      <c r="P1011" s="40"/>
      <c r="Q1011" s="40"/>
      <c r="R1011" s="40"/>
      <c r="S1011" s="40"/>
      <c r="T1011" s="40"/>
    </row>
    <row r="1012" spans="2:20" ht="14.25">
      <c r="B1012" s="40"/>
      <c r="C1012" s="40"/>
      <c r="D1012" s="40"/>
      <c r="E1012" s="40"/>
      <c r="F1012" s="40"/>
      <c r="G1012" s="40"/>
      <c r="H1012" s="40"/>
      <c r="I1012" s="40"/>
      <c r="J1012" s="40"/>
      <c r="K1012" s="40"/>
      <c r="L1012" s="40"/>
      <c r="M1012" s="40"/>
      <c r="N1012" s="40"/>
      <c r="O1012" s="40"/>
      <c r="P1012" s="40"/>
      <c r="Q1012" s="40"/>
      <c r="R1012" s="40"/>
      <c r="S1012" s="40"/>
      <c r="T1012" s="40"/>
    </row>
    <row r="1013" spans="2:20" ht="14.25">
      <c r="B1013" s="40"/>
      <c r="C1013" s="40"/>
      <c r="D1013" s="40"/>
      <c r="E1013" s="40"/>
      <c r="F1013" s="40"/>
      <c r="G1013" s="40"/>
      <c r="H1013" s="40"/>
      <c r="I1013" s="40"/>
      <c r="J1013" s="40"/>
      <c r="K1013" s="40"/>
      <c r="L1013" s="40"/>
      <c r="M1013" s="40"/>
      <c r="N1013" s="40"/>
      <c r="O1013" s="40"/>
      <c r="P1013" s="40"/>
      <c r="Q1013" s="40"/>
      <c r="R1013" s="40"/>
      <c r="S1013" s="40"/>
      <c r="T1013" s="40"/>
    </row>
    <row r="1014" spans="2:20" ht="14.25">
      <c r="B1014" s="40"/>
      <c r="C1014" s="40"/>
      <c r="D1014" s="40"/>
      <c r="E1014" s="40"/>
      <c r="F1014" s="40"/>
      <c r="G1014" s="40"/>
      <c r="H1014" s="40"/>
      <c r="I1014" s="40"/>
      <c r="J1014" s="40"/>
      <c r="K1014" s="40"/>
      <c r="L1014" s="40"/>
      <c r="M1014" s="40"/>
      <c r="N1014" s="40"/>
      <c r="O1014" s="40"/>
      <c r="P1014" s="40"/>
      <c r="Q1014" s="40"/>
      <c r="R1014" s="40"/>
      <c r="S1014" s="40"/>
      <c r="T1014" s="40"/>
    </row>
    <row r="1015" spans="2:20" ht="14.25">
      <c r="B1015" s="40"/>
      <c r="C1015" s="40"/>
      <c r="D1015" s="40"/>
      <c r="E1015" s="40"/>
      <c r="F1015" s="40"/>
      <c r="G1015" s="40"/>
      <c r="H1015" s="40"/>
      <c r="I1015" s="40"/>
      <c r="J1015" s="40"/>
      <c r="K1015" s="40"/>
      <c r="L1015" s="40"/>
      <c r="M1015" s="40"/>
      <c r="N1015" s="40"/>
      <c r="O1015" s="40"/>
      <c r="P1015" s="40"/>
      <c r="Q1015" s="40"/>
      <c r="R1015" s="40"/>
      <c r="S1015" s="40"/>
      <c r="T1015" s="40"/>
    </row>
    <row r="1016" spans="2:20" ht="14.25">
      <c r="B1016" s="40"/>
      <c r="C1016" s="40"/>
      <c r="D1016" s="40"/>
      <c r="E1016" s="40"/>
      <c r="F1016" s="40"/>
      <c r="G1016" s="40"/>
      <c r="H1016" s="40"/>
      <c r="I1016" s="40"/>
      <c r="J1016" s="40"/>
      <c r="K1016" s="40"/>
      <c r="L1016" s="40"/>
      <c r="M1016" s="40"/>
      <c r="N1016" s="40"/>
      <c r="O1016" s="40"/>
      <c r="P1016" s="40"/>
      <c r="Q1016" s="40"/>
      <c r="R1016" s="40"/>
      <c r="S1016" s="40"/>
      <c r="T1016" s="40"/>
    </row>
    <row r="1017" spans="2:20" ht="14.25">
      <c r="B1017" s="40"/>
      <c r="C1017" s="40"/>
      <c r="D1017" s="40"/>
      <c r="E1017" s="40"/>
      <c r="F1017" s="40"/>
      <c r="G1017" s="40"/>
      <c r="H1017" s="40"/>
      <c r="I1017" s="40"/>
      <c r="J1017" s="40"/>
      <c r="K1017" s="40"/>
      <c r="L1017" s="40"/>
      <c r="M1017" s="40"/>
      <c r="N1017" s="40"/>
      <c r="O1017" s="40"/>
      <c r="P1017" s="40"/>
      <c r="Q1017" s="40"/>
      <c r="R1017" s="40"/>
      <c r="S1017" s="40"/>
      <c r="T1017" s="40"/>
    </row>
    <row r="1018" spans="2:20" ht="14.25">
      <c r="B1018" s="40"/>
      <c r="C1018" s="40"/>
      <c r="D1018" s="40"/>
      <c r="E1018" s="40"/>
      <c r="F1018" s="40"/>
      <c r="G1018" s="40"/>
      <c r="H1018" s="40"/>
      <c r="I1018" s="40"/>
      <c r="J1018" s="40"/>
      <c r="K1018" s="40"/>
      <c r="L1018" s="40"/>
      <c r="M1018" s="40"/>
      <c r="N1018" s="40"/>
      <c r="O1018" s="40"/>
      <c r="P1018" s="40"/>
      <c r="Q1018" s="40"/>
      <c r="R1018" s="40"/>
      <c r="S1018" s="40"/>
      <c r="T1018" s="40"/>
    </row>
    <row r="1019" spans="2:20" ht="14.25">
      <c r="B1019" s="40"/>
      <c r="C1019" s="40"/>
      <c r="D1019" s="40"/>
      <c r="E1019" s="40"/>
      <c r="F1019" s="40"/>
      <c r="G1019" s="40"/>
      <c r="H1019" s="40"/>
      <c r="I1019" s="40"/>
      <c r="J1019" s="40"/>
      <c r="K1019" s="40"/>
      <c r="L1019" s="40"/>
      <c r="M1019" s="40"/>
      <c r="N1019" s="40"/>
      <c r="O1019" s="40"/>
      <c r="P1019" s="40"/>
      <c r="Q1019" s="40"/>
      <c r="R1019" s="40"/>
      <c r="S1019" s="40"/>
      <c r="T1019" s="40"/>
    </row>
    <row r="1020" spans="2:20" ht="14.25">
      <c r="B1020" s="40"/>
      <c r="C1020" s="40"/>
      <c r="D1020" s="40"/>
      <c r="E1020" s="40"/>
      <c r="F1020" s="40"/>
      <c r="G1020" s="40"/>
      <c r="H1020" s="40"/>
      <c r="I1020" s="40"/>
      <c r="J1020" s="40"/>
      <c r="K1020" s="40"/>
      <c r="L1020" s="40"/>
      <c r="M1020" s="40"/>
      <c r="N1020" s="40"/>
      <c r="O1020" s="40"/>
      <c r="P1020" s="40"/>
      <c r="Q1020" s="40"/>
      <c r="R1020" s="40"/>
      <c r="S1020" s="40"/>
      <c r="T1020" s="40"/>
    </row>
    <row r="1021" spans="2:20" ht="14.25">
      <c r="B1021" s="40"/>
      <c r="C1021" s="40"/>
      <c r="D1021" s="40"/>
      <c r="E1021" s="40"/>
      <c r="F1021" s="40"/>
      <c r="G1021" s="40"/>
      <c r="H1021" s="40"/>
      <c r="I1021" s="40"/>
      <c r="J1021" s="40"/>
      <c r="K1021" s="40"/>
      <c r="L1021" s="40"/>
      <c r="M1021" s="40"/>
      <c r="N1021" s="40"/>
      <c r="O1021" s="40"/>
      <c r="P1021" s="40"/>
      <c r="Q1021" s="40"/>
      <c r="R1021" s="40"/>
      <c r="S1021" s="40"/>
      <c r="T1021" s="40"/>
    </row>
    <row r="1022" spans="2:20" ht="14.25">
      <c r="B1022" s="40"/>
      <c r="C1022" s="40"/>
      <c r="D1022" s="40"/>
      <c r="E1022" s="40"/>
      <c r="F1022" s="40"/>
      <c r="G1022" s="40"/>
      <c r="H1022" s="40"/>
      <c r="I1022" s="40"/>
      <c r="J1022" s="40"/>
      <c r="K1022" s="40"/>
      <c r="L1022" s="40"/>
      <c r="M1022" s="40"/>
      <c r="N1022" s="40"/>
      <c r="O1022" s="40"/>
      <c r="P1022" s="40"/>
      <c r="Q1022" s="40"/>
      <c r="R1022" s="40"/>
      <c r="S1022" s="40"/>
      <c r="T1022" s="40"/>
    </row>
    <row r="1023" spans="2:20" ht="14.25">
      <c r="B1023" s="40"/>
      <c r="C1023" s="40"/>
      <c r="D1023" s="40"/>
      <c r="E1023" s="40"/>
      <c r="F1023" s="40"/>
      <c r="G1023" s="40"/>
      <c r="H1023" s="40"/>
      <c r="I1023" s="40"/>
      <c r="J1023" s="40"/>
      <c r="K1023" s="40"/>
      <c r="L1023" s="40"/>
      <c r="M1023" s="40"/>
      <c r="N1023" s="40"/>
      <c r="O1023" s="40"/>
      <c r="P1023" s="40"/>
      <c r="Q1023" s="40"/>
      <c r="R1023" s="40"/>
      <c r="S1023" s="40"/>
      <c r="T1023" s="40"/>
    </row>
    <row r="1024" spans="2:20" ht="14.25">
      <c r="B1024" s="40"/>
      <c r="C1024" s="40"/>
      <c r="D1024" s="40"/>
      <c r="E1024" s="40"/>
      <c r="F1024" s="40"/>
      <c r="G1024" s="40"/>
      <c r="H1024" s="40"/>
      <c r="I1024" s="40"/>
      <c r="J1024" s="40"/>
      <c r="K1024" s="40"/>
      <c r="L1024" s="40"/>
      <c r="M1024" s="40"/>
      <c r="N1024" s="40"/>
      <c r="O1024" s="40"/>
      <c r="P1024" s="40"/>
      <c r="Q1024" s="40"/>
      <c r="R1024" s="40"/>
      <c r="S1024" s="40"/>
      <c r="T1024" s="40"/>
    </row>
    <row r="1025" spans="2:20" ht="14.25">
      <c r="B1025" s="40"/>
      <c r="C1025" s="40"/>
      <c r="D1025" s="40"/>
      <c r="E1025" s="40"/>
      <c r="F1025" s="40"/>
      <c r="G1025" s="40"/>
      <c r="H1025" s="40"/>
      <c r="I1025" s="40"/>
      <c r="J1025" s="40"/>
      <c r="K1025" s="40"/>
      <c r="L1025" s="40"/>
      <c r="M1025" s="40"/>
      <c r="N1025" s="40"/>
      <c r="O1025" s="40"/>
      <c r="P1025" s="40"/>
      <c r="Q1025" s="40"/>
      <c r="R1025" s="40"/>
      <c r="S1025" s="40"/>
      <c r="T1025" s="40"/>
    </row>
    <row r="1026" spans="2:20" ht="14.25">
      <c r="B1026" s="40"/>
      <c r="C1026" s="40"/>
      <c r="D1026" s="40"/>
      <c r="E1026" s="40"/>
      <c r="F1026" s="40"/>
      <c r="G1026" s="40"/>
      <c r="H1026" s="40"/>
      <c r="I1026" s="40"/>
      <c r="J1026" s="40"/>
      <c r="K1026" s="40"/>
      <c r="L1026" s="40"/>
      <c r="M1026" s="40"/>
      <c r="N1026" s="40"/>
      <c r="O1026" s="40"/>
      <c r="P1026" s="40"/>
      <c r="Q1026" s="40"/>
      <c r="R1026" s="40"/>
      <c r="S1026" s="40"/>
      <c r="T1026" s="40"/>
    </row>
    <row r="1027" spans="2:20" ht="14.25">
      <c r="B1027" s="40"/>
      <c r="C1027" s="40"/>
      <c r="D1027" s="40"/>
      <c r="E1027" s="40"/>
      <c r="F1027" s="40"/>
      <c r="G1027" s="40"/>
      <c r="H1027" s="40"/>
      <c r="I1027" s="40"/>
      <c r="J1027" s="40"/>
      <c r="K1027" s="40"/>
      <c r="L1027" s="40"/>
      <c r="M1027" s="40"/>
      <c r="N1027" s="40"/>
      <c r="O1027" s="40"/>
      <c r="P1027" s="40"/>
      <c r="Q1027" s="40"/>
      <c r="R1027" s="40"/>
      <c r="S1027" s="40"/>
      <c r="T1027" s="40"/>
    </row>
    <row r="1028" spans="2:20" ht="14.25">
      <c r="B1028" s="40"/>
      <c r="C1028" s="40"/>
      <c r="D1028" s="40"/>
      <c r="E1028" s="40"/>
      <c r="F1028" s="40"/>
      <c r="G1028" s="40"/>
      <c r="H1028" s="40"/>
      <c r="I1028" s="40"/>
      <c r="J1028" s="40"/>
      <c r="K1028" s="40"/>
      <c r="L1028" s="40"/>
      <c r="M1028" s="40"/>
      <c r="N1028" s="40"/>
      <c r="O1028" s="40"/>
      <c r="P1028" s="40"/>
      <c r="Q1028" s="40"/>
      <c r="R1028" s="40"/>
      <c r="S1028" s="40"/>
      <c r="T1028" s="40"/>
    </row>
    <row r="1029" spans="2:20" ht="14.25">
      <c r="B1029" s="40"/>
      <c r="C1029" s="40"/>
      <c r="D1029" s="40"/>
      <c r="E1029" s="40"/>
      <c r="F1029" s="40"/>
      <c r="G1029" s="40"/>
      <c r="H1029" s="40"/>
      <c r="I1029" s="40"/>
      <c r="J1029" s="40"/>
      <c r="K1029" s="40"/>
      <c r="L1029" s="40"/>
      <c r="M1029" s="40"/>
      <c r="N1029" s="40"/>
      <c r="O1029" s="40"/>
      <c r="P1029" s="40"/>
      <c r="Q1029" s="40"/>
      <c r="R1029" s="40"/>
      <c r="S1029" s="40"/>
      <c r="T1029" s="40"/>
    </row>
    <row r="1030" spans="2:20" ht="14.25">
      <c r="B1030" s="40"/>
      <c r="C1030" s="40"/>
      <c r="D1030" s="40"/>
      <c r="E1030" s="40"/>
      <c r="F1030" s="40"/>
      <c r="G1030" s="40"/>
      <c r="H1030" s="40"/>
      <c r="I1030" s="40"/>
      <c r="J1030" s="40"/>
      <c r="K1030" s="40"/>
      <c r="L1030" s="40"/>
      <c r="M1030" s="40"/>
      <c r="N1030" s="40"/>
      <c r="O1030" s="40"/>
      <c r="P1030" s="40"/>
      <c r="Q1030" s="40"/>
      <c r="R1030" s="40"/>
      <c r="S1030" s="40"/>
      <c r="T1030" s="40"/>
    </row>
    <row r="1031" spans="2:20" ht="14.25">
      <c r="B1031" s="40"/>
      <c r="C1031" s="40"/>
      <c r="D1031" s="40"/>
      <c r="E1031" s="40"/>
      <c r="F1031" s="40"/>
      <c r="G1031" s="40"/>
      <c r="H1031" s="40"/>
      <c r="I1031" s="40"/>
      <c r="J1031" s="40"/>
      <c r="K1031" s="40"/>
      <c r="L1031" s="40"/>
      <c r="M1031" s="40"/>
      <c r="N1031" s="40"/>
      <c r="O1031" s="40"/>
      <c r="P1031" s="40"/>
      <c r="Q1031" s="40"/>
      <c r="R1031" s="40"/>
      <c r="S1031" s="40"/>
      <c r="T1031" s="40"/>
    </row>
    <row r="1032" spans="2:20" ht="14.25">
      <c r="B1032" s="40"/>
      <c r="C1032" s="40"/>
      <c r="D1032" s="40"/>
      <c r="E1032" s="40"/>
      <c r="F1032" s="40"/>
      <c r="G1032" s="40"/>
      <c r="H1032" s="40"/>
      <c r="I1032" s="40"/>
      <c r="J1032" s="40"/>
      <c r="K1032" s="40"/>
      <c r="L1032" s="40"/>
      <c r="M1032" s="40"/>
      <c r="N1032" s="40"/>
      <c r="O1032" s="40"/>
      <c r="P1032" s="40"/>
      <c r="Q1032" s="40"/>
      <c r="R1032" s="40"/>
      <c r="S1032" s="40"/>
      <c r="T1032" s="40"/>
    </row>
    <row r="1033" spans="2:20" ht="14.25">
      <c r="B1033" s="40"/>
      <c r="C1033" s="40"/>
      <c r="D1033" s="40"/>
      <c r="E1033" s="40"/>
      <c r="F1033" s="40"/>
      <c r="G1033" s="40"/>
      <c r="H1033" s="40"/>
      <c r="I1033" s="40"/>
      <c r="J1033" s="40"/>
      <c r="K1033" s="40"/>
      <c r="L1033" s="40"/>
      <c r="M1033" s="40"/>
      <c r="N1033" s="40"/>
      <c r="O1033" s="40"/>
      <c r="P1033" s="40"/>
      <c r="Q1033" s="40"/>
      <c r="R1033" s="40"/>
      <c r="S1033" s="40"/>
      <c r="T1033" s="40"/>
    </row>
    <row r="1034" spans="2:20" ht="14.25">
      <c r="B1034" s="40"/>
      <c r="C1034" s="40"/>
      <c r="D1034" s="40"/>
      <c r="E1034" s="40"/>
      <c r="F1034" s="40"/>
      <c r="G1034" s="40"/>
      <c r="H1034" s="40"/>
      <c r="I1034" s="40"/>
      <c r="J1034" s="40"/>
      <c r="K1034" s="40"/>
      <c r="L1034" s="40"/>
      <c r="M1034" s="40"/>
      <c r="N1034" s="40"/>
      <c r="O1034" s="40"/>
      <c r="P1034" s="40"/>
      <c r="Q1034" s="40"/>
      <c r="R1034" s="40"/>
      <c r="S1034" s="40"/>
      <c r="T1034" s="40"/>
    </row>
    <row r="1035" spans="2:20" ht="14.25">
      <c r="B1035" s="40"/>
      <c r="C1035" s="40"/>
      <c r="D1035" s="40"/>
      <c r="E1035" s="40"/>
      <c r="F1035" s="40"/>
      <c r="G1035" s="40"/>
      <c r="H1035" s="40"/>
      <c r="I1035" s="40"/>
      <c r="J1035" s="40"/>
      <c r="K1035" s="40"/>
      <c r="L1035" s="40"/>
      <c r="M1035" s="40"/>
      <c r="N1035" s="40"/>
      <c r="O1035" s="40"/>
      <c r="P1035" s="40"/>
      <c r="Q1035" s="40"/>
      <c r="R1035" s="40"/>
      <c r="S1035" s="40"/>
      <c r="T1035" s="40"/>
    </row>
    <row r="1036" spans="2:20" ht="14.25">
      <c r="B1036" s="40"/>
      <c r="C1036" s="40"/>
      <c r="D1036" s="40"/>
      <c r="E1036" s="40"/>
      <c r="F1036" s="40"/>
      <c r="G1036" s="40"/>
      <c r="H1036" s="40"/>
      <c r="I1036" s="40"/>
      <c r="J1036" s="40"/>
      <c r="K1036" s="40"/>
      <c r="L1036" s="40"/>
      <c r="M1036" s="40"/>
      <c r="N1036" s="40"/>
      <c r="O1036" s="40"/>
      <c r="P1036" s="40"/>
      <c r="Q1036" s="40"/>
      <c r="R1036" s="40"/>
      <c r="S1036" s="40"/>
      <c r="T1036" s="40"/>
    </row>
    <row r="1037" spans="2:20" ht="14.25">
      <c r="B1037" s="40"/>
      <c r="C1037" s="40"/>
      <c r="D1037" s="40"/>
      <c r="E1037" s="40"/>
      <c r="F1037" s="40"/>
      <c r="G1037" s="40"/>
      <c r="H1037" s="40"/>
      <c r="I1037" s="40"/>
      <c r="J1037" s="40"/>
      <c r="K1037" s="40"/>
      <c r="L1037" s="40"/>
      <c r="M1037" s="40"/>
      <c r="N1037" s="40"/>
      <c r="O1037" s="40"/>
      <c r="P1037" s="40"/>
      <c r="Q1037" s="40"/>
      <c r="R1037" s="40"/>
      <c r="S1037" s="40"/>
      <c r="T1037" s="40"/>
    </row>
    <row r="1038" spans="2:20" ht="14.25">
      <c r="B1038" s="40"/>
      <c r="C1038" s="40"/>
      <c r="D1038" s="40"/>
      <c r="E1038" s="40"/>
      <c r="F1038" s="40"/>
      <c r="G1038" s="40"/>
      <c r="H1038" s="40"/>
      <c r="I1038" s="40"/>
      <c r="J1038" s="40"/>
      <c r="K1038" s="40"/>
      <c r="L1038" s="40"/>
      <c r="M1038" s="40"/>
      <c r="N1038" s="40"/>
      <c r="O1038" s="40"/>
      <c r="P1038" s="40"/>
      <c r="Q1038" s="40"/>
      <c r="R1038" s="40"/>
      <c r="S1038" s="40"/>
      <c r="T1038" s="40"/>
    </row>
    <row r="1039" spans="2:20" ht="14.25">
      <c r="B1039" s="40"/>
      <c r="C1039" s="40"/>
      <c r="D1039" s="40"/>
      <c r="E1039" s="40"/>
      <c r="F1039" s="40"/>
      <c r="G1039" s="40"/>
      <c r="H1039" s="40"/>
      <c r="I1039" s="40"/>
      <c r="J1039" s="40"/>
      <c r="K1039" s="40"/>
      <c r="L1039" s="40"/>
      <c r="M1039" s="40"/>
      <c r="N1039" s="40"/>
      <c r="O1039" s="40"/>
      <c r="P1039" s="40"/>
      <c r="Q1039" s="40"/>
      <c r="R1039" s="40"/>
      <c r="S1039" s="40"/>
      <c r="T1039" s="40"/>
    </row>
    <row r="1040" spans="2:20" ht="14.25">
      <c r="B1040" s="40"/>
      <c r="C1040" s="40"/>
      <c r="D1040" s="40"/>
      <c r="E1040" s="40"/>
      <c r="F1040" s="40"/>
      <c r="G1040" s="40"/>
      <c r="H1040" s="40"/>
      <c r="I1040" s="40"/>
      <c r="J1040" s="40"/>
      <c r="K1040" s="40"/>
      <c r="L1040" s="40"/>
      <c r="M1040" s="40"/>
      <c r="N1040" s="40"/>
      <c r="O1040" s="40"/>
      <c r="P1040" s="40"/>
      <c r="Q1040" s="40"/>
      <c r="R1040" s="40"/>
      <c r="S1040" s="40"/>
      <c r="T1040" s="40"/>
    </row>
    <row r="1041" spans="2:20" ht="14.25">
      <c r="B1041" s="40"/>
      <c r="C1041" s="40"/>
      <c r="D1041" s="40"/>
      <c r="E1041" s="40"/>
      <c r="F1041" s="40"/>
      <c r="G1041" s="40"/>
      <c r="H1041" s="40"/>
      <c r="I1041" s="40"/>
      <c r="J1041" s="40"/>
      <c r="K1041" s="40"/>
      <c r="L1041" s="40"/>
      <c r="M1041" s="40"/>
      <c r="N1041" s="40"/>
      <c r="O1041" s="40"/>
      <c r="P1041" s="40"/>
      <c r="Q1041" s="40"/>
      <c r="R1041" s="40"/>
      <c r="S1041" s="40"/>
      <c r="T1041" s="40"/>
    </row>
    <row r="1042" spans="2:20" ht="14.25">
      <c r="B1042" s="40"/>
      <c r="C1042" s="40"/>
      <c r="D1042" s="40"/>
      <c r="E1042" s="40"/>
      <c r="F1042" s="40"/>
      <c r="G1042" s="40"/>
      <c r="H1042" s="40"/>
      <c r="I1042" s="40"/>
      <c r="J1042" s="40"/>
      <c r="K1042" s="40"/>
      <c r="L1042" s="40"/>
      <c r="M1042" s="40"/>
      <c r="N1042" s="40"/>
      <c r="O1042" s="40"/>
      <c r="P1042" s="40"/>
      <c r="Q1042" s="40"/>
      <c r="R1042" s="40"/>
      <c r="S1042" s="40"/>
      <c r="T1042" s="40"/>
    </row>
    <row r="1043" spans="2:20" ht="14.25">
      <c r="B1043" s="40"/>
      <c r="C1043" s="40"/>
      <c r="D1043" s="40"/>
      <c r="E1043" s="40"/>
      <c r="F1043" s="40"/>
      <c r="G1043" s="40"/>
      <c r="H1043" s="40"/>
      <c r="I1043" s="40"/>
      <c r="J1043" s="40"/>
      <c r="K1043" s="40"/>
      <c r="L1043" s="40"/>
      <c r="M1043" s="40"/>
      <c r="N1043" s="40"/>
      <c r="O1043" s="40"/>
      <c r="P1043" s="40"/>
      <c r="Q1043" s="40"/>
      <c r="R1043" s="40"/>
      <c r="S1043" s="40"/>
      <c r="T1043" s="40"/>
    </row>
    <row r="1044" spans="2:20" ht="14.25">
      <c r="B1044" s="40"/>
      <c r="C1044" s="40"/>
      <c r="D1044" s="40"/>
      <c r="E1044" s="40"/>
      <c r="F1044" s="40"/>
      <c r="G1044" s="40"/>
      <c r="H1044" s="40"/>
      <c r="I1044" s="40"/>
      <c r="J1044" s="40"/>
      <c r="K1044" s="40"/>
      <c r="L1044" s="40"/>
      <c r="M1044" s="40"/>
      <c r="N1044" s="40"/>
      <c r="O1044" s="40"/>
      <c r="P1044" s="40"/>
      <c r="Q1044" s="40"/>
      <c r="R1044" s="40"/>
      <c r="S1044" s="40"/>
      <c r="T1044" s="40"/>
    </row>
    <row r="1045" spans="2:20" ht="14.25">
      <c r="B1045" s="40"/>
      <c r="C1045" s="40"/>
      <c r="D1045" s="40"/>
      <c r="E1045" s="40"/>
      <c r="F1045" s="40"/>
      <c r="G1045" s="40"/>
      <c r="H1045" s="40"/>
      <c r="I1045" s="40"/>
      <c r="J1045" s="40"/>
      <c r="K1045" s="40"/>
      <c r="L1045" s="40"/>
      <c r="M1045" s="40"/>
      <c r="N1045" s="40"/>
      <c r="O1045" s="40"/>
      <c r="P1045" s="40"/>
      <c r="Q1045" s="40"/>
      <c r="R1045" s="40"/>
      <c r="S1045" s="40"/>
      <c r="T1045" s="40"/>
    </row>
    <row r="1046" spans="2:20" ht="14.25">
      <c r="B1046" s="40"/>
      <c r="C1046" s="40"/>
      <c r="D1046" s="40"/>
      <c r="E1046" s="40"/>
      <c r="F1046" s="40"/>
      <c r="G1046" s="40"/>
      <c r="H1046" s="40"/>
      <c r="I1046" s="40"/>
      <c r="J1046" s="40"/>
      <c r="K1046" s="40"/>
      <c r="L1046" s="40"/>
      <c r="M1046" s="40"/>
      <c r="N1046" s="40"/>
      <c r="O1046" s="40"/>
      <c r="P1046" s="40"/>
      <c r="Q1046" s="40"/>
      <c r="R1046" s="40"/>
      <c r="S1046" s="40"/>
      <c r="T1046" s="40"/>
    </row>
    <row r="1047" spans="2:20" ht="14.25">
      <c r="B1047" s="40"/>
      <c r="C1047" s="40"/>
      <c r="D1047" s="40"/>
      <c r="E1047" s="40"/>
      <c r="F1047" s="40"/>
      <c r="G1047" s="40"/>
      <c r="H1047" s="40"/>
      <c r="I1047" s="40"/>
      <c r="J1047" s="40"/>
      <c r="K1047" s="40"/>
      <c r="L1047" s="40"/>
      <c r="M1047" s="40"/>
      <c r="N1047" s="40"/>
      <c r="O1047" s="40"/>
      <c r="P1047" s="40"/>
      <c r="Q1047" s="40"/>
      <c r="R1047" s="40"/>
      <c r="S1047" s="40"/>
      <c r="T1047" s="40"/>
    </row>
    <row r="1048" spans="2:20" ht="14.25">
      <c r="B1048" s="40"/>
      <c r="C1048" s="40"/>
      <c r="D1048" s="40"/>
      <c r="E1048" s="40"/>
      <c r="F1048" s="40"/>
      <c r="G1048" s="40"/>
      <c r="H1048" s="40"/>
      <c r="I1048" s="40"/>
      <c r="J1048" s="40"/>
      <c r="K1048" s="40"/>
      <c r="L1048" s="40"/>
      <c r="M1048" s="40"/>
      <c r="N1048" s="40"/>
      <c r="O1048" s="40"/>
      <c r="P1048" s="40"/>
      <c r="Q1048" s="40"/>
      <c r="R1048" s="40"/>
      <c r="S1048" s="40"/>
      <c r="T1048" s="40"/>
    </row>
    <row r="1049" spans="2:20" ht="14.25">
      <c r="B1049" s="40"/>
      <c r="C1049" s="40"/>
      <c r="D1049" s="40"/>
      <c r="E1049" s="40"/>
      <c r="F1049" s="40"/>
      <c r="G1049" s="40"/>
      <c r="H1049" s="40"/>
      <c r="I1049" s="40"/>
      <c r="J1049" s="40"/>
      <c r="K1049" s="40"/>
      <c r="L1049" s="40"/>
      <c r="M1049" s="40"/>
      <c r="N1049" s="40"/>
      <c r="O1049" s="40"/>
      <c r="P1049" s="40"/>
      <c r="Q1049" s="40"/>
      <c r="R1049" s="40"/>
      <c r="S1049" s="40"/>
      <c r="T1049" s="40"/>
    </row>
    <row r="1050" spans="2:20" ht="14.25">
      <c r="B1050" s="40"/>
      <c r="C1050" s="40"/>
      <c r="D1050" s="40"/>
      <c r="E1050" s="40"/>
      <c r="F1050" s="40"/>
      <c r="G1050" s="40"/>
      <c r="H1050" s="40"/>
      <c r="I1050" s="40"/>
      <c r="J1050" s="40"/>
      <c r="K1050" s="40"/>
      <c r="L1050" s="40"/>
      <c r="M1050" s="40"/>
      <c r="N1050" s="40"/>
      <c r="O1050" s="40"/>
      <c r="P1050" s="40"/>
      <c r="Q1050" s="40"/>
      <c r="R1050" s="40"/>
      <c r="S1050" s="40"/>
      <c r="T1050" s="40"/>
    </row>
    <row r="1051" spans="2:20" ht="14.25">
      <c r="B1051" s="40"/>
      <c r="C1051" s="40"/>
      <c r="D1051" s="40"/>
      <c r="E1051" s="40"/>
      <c r="F1051" s="40"/>
      <c r="G1051" s="40"/>
      <c r="H1051" s="40"/>
      <c r="I1051" s="40"/>
      <c r="J1051" s="40"/>
      <c r="K1051" s="40"/>
      <c r="L1051" s="40"/>
      <c r="M1051" s="40"/>
      <c r="N1051" s="40"/>
      <c r="O1051" s="40"/>
      <c r="P1051" s="40"/>
      <c r="Q1051" s="40"/>
      <c r="R1051" s="40"/>
      <c r="S1051" s="40"/>
      <c r="T1051" s="40"/>
    </row>
    <row r="1052" spans="2:20" ht="14.25">
      <c r="B1052" s="40"/>
      <c r="C1052" s="40"/>
      <c r="D1052" s="40"/>
      <c r="E1052" s="40"/>
      <c r="F1052" s="40"/>
      <c r="G1052" s="40"/>
      <c r="H1052" s="40"/>
      <c r="I1052" s="40"/>
      <c r="J1052" s="40"/>
      <c r="K1052" s="40"/>
      <c r="L1052" s="40"/>
      <c r="M1052" s="40"/>
      <c r="N1052" s="40"/>
      <c r="O1052" s="40"/>
      <c r="P1052" s="40"/>
      <c r="Q1052" s="40"/>
      <c r="R1052" s="40"/>
      <c r="S1052" s="40"/>
      <c r="T1052" s="40"/>
    </row>
    <row r="1053" spans="2:20" ht="14.25">
      <c r="B1053" s="40"/>
      <c r="C1053" s="40"/>
      <c r="D1053" s="40"/>
      <c r="E1053" s="40"/>
      <c r="F1053" s="40"/>
      <c r="G1053" s="40"/>
      <c r="H1053" s="40"/>
      <c r="I1053" s="40"/>
      <c r="J1053" s="40"/>
      <c r="K1053" s="40"/>
      <c r="L1053" s="40"/>
      <c r="M1053" s="40"/>
      <c r="N1053" s="40"/>
      <c r="O1053" s="40"/>
      <c r="P1053" s="40"/>
      <c r="Q1053" s="40"/>
      <c r="R1053" s="40"/>
      <c r="S1053" s="40"/>
      <c r="T1053" s="40"/>
    </row>
    <row r="1054" spans="2:20" ht="14.25">
      <c r="B1054" s="40"/>
      <c r="C1054" s="40"/>
      <c r="D1054" s="40"/>
      <c r="E1054" s="40"/>
      <c r="F1054" s="40"/>
      <c r="G1054" s="40"/>
      <c r="H1054" s="40"/>
      <c r="I1054" s="40"/>
      <c r="J1054" s="40"/>
      <c r="K1054" s="40"/>
      <c r="L1054" s="40"/>
      <c r="M1054" s="40"/>
      <c r="N1054" s="40"/>
      <c r="O1054" s="40"/>
      <c r="P1054" s="40"/>
      <c r="Q1054" s="40"/>
      <c r="R1054" s="40"/>
      <c r="S1054" s="40"/>
      <c r="T1054" s="40"/>
    </row>
    <row r="1055" spans="2:20" ht="14.25">
      <c r="B1055" s="40"/>
      <c r="C1055" s="40"/>
      <c r="D1055" s="40"/>
      <c r="E1055" s="40"/>
      <c r="F1055" s="40"/>
      <c r="G1055" s="40"/>
      <c r="H1055" s="40"/>
      <c r="I1055" s="40"/>
      <c r="J1055" s="40"/>
      <c r="K1055" s="40"/>
      <c r="L1055" s="40"/>
      <c r="M1055" s="40"/>
      <c r="N1055" s="40"/>
      <c r="O1055" s="40"/>
      <c r="P1055" s="40"/>
      <c r="Q1055" s="40"/>
      <c r="R1055" s="40"/>
      <c r="S1055" s="40"/>
      <c r="T1055" s="40"/>
    </row>
    <row r="1056" spans="2:20" ht="14.25">
      <c r="B1056" s="40"/>
      <c r="C1056" s="40"/>
      <c r="D1056" s="40"/>
      <c r="E1056" s="40"/>
      <c r="F1056" s="40"/>
      <c r="G1056" s="40"/>
      <c r="H1056" s="40"/>
      <c r="I1056" s="40"/>
      <c r="J1056" s="40"/>
      <c r="K1056" s="40"/>
      <c r="L1056" s="40"/>
      <c r="M1056" s="40"/>
      <c r="N1056" s="40"/>
      <c r="O1056" s="40"/>
      <c r="P1056" s="40"/>
      <c r="Q1056" s="40"/>
      <c r="R1056" s="40"/>
      <c r="S1056" s="40"/>
      <c r="T1056" s="40"/>
    </row>
    <row r="1057" spans="2:20" ht="14.25">
      <c r="B1057" s="40"/>
      <c r="C1057" s="40"/>
      <c r="D1057" s="40"/>
      <c r="E1057" s="40"/>
      <c r="F1057" s="40"/>
      <c r="G1057" s="40"/>
      <c r="H1057" s="40"/>
      <c r="I1057" s="40"/>
      <c r="J1057" s="40"/>
      <c r="K1057" s="40"/>
      <c r="L1057" s="40"/>
      <c r="M1057" s="40"/>
      <c r="N1057" s="40"/>
      <c r="O1057" s="40"/>
      <c r="P1057" s="40"/>
      <c r="Q1057" s="40"/>
      <c r="R1057" s="40"/>
      <c r="S1057" s="40"/>
      <c r="T1057" s="40"/>
    </row>
    <row r="1058" spans="2:20" ht="14.25">
      <c r="B1058" s="40"/>
      <c r="C1058" s="40"/>
      <c r="D1058" s="40"/>
      <c r="E1058" s="40"/>
      <c r="F1058" s="40"/>
      <c r="G1058" s="40"/>
      <c r="H1058" s="40"/>
      <c r="I1058" s="40"/>
      <c r="J1058" s="40"/>
      <c r="K1058" s="40"/>
      <c r="L1058" s="40"/>
      <c r="M1058" s="40"/>
      <c r="N1058" s="40"/>
      <c r="O1058" s="40"/>
      <c r="P1058" s="40"/>
      <c r="Q1058" s="40"/>
      <c r="R1058" s="40"/>
      <c r="S1058" s="40"/>
      <c r="T1058" s="40"/>
    </row>
    <row r="1059" spans="2:20" ht="14.25">
      <c r="B1059" s="40"/>
      <c r="C1059" s="40"/>
      <c r="D1059" s="40"/>
      <c r="E1059" s="40"/>
      <c r="F1059" s="40"/>
      <c r="G1059" s="40"/>
      <c r="H1059" s="40"/>
      <c r="I1059" s="40"/>
      <c r="J1059" s="40"/>
      <c r="K1059" s="40"/>
      <c r="L1059" s="40"/>
      <c r="M1059" s="40"/>
      <c r="N1059" s="40"/>
      <c r="O1059" s="40"/>
      <c r="P1059" s="40"/>
      <c r="Q1059" s="40"/>
      <c r="R1059" s="40"/>
      <c r="S1059" s="40"/>
      <c r="T1059" s="40"/>
    </row>
    <row r="1060" spans="2:20" ht="14.25">
      <c r="B1060" s="40"/>
      <c r="C1060" s="40"/>
      <c r="D1060" s="40"/>
      <c r="E1060" s="40"/>
      <c r="F1060" s="40"/>
      <c r="G1060" s="40"/>
      <c r="H1060" s="40"/>
      <c r="I1060" s="40"/>
      <c r="J1060" s="40"/>
      <c r="K1060" s="40"/>
      <c r="L1060" s="40"/>
      <c r="M1060" s="40"/>
      <c r="N1060" s="40"/>
      <c r="O1060" s="40"/>
      <c r="P1060" s="40"/>
      <c r="Q1060" s="40"/>
      <c r="R1060" s="40"/>
      <c r="S1060" s="40"/>
      <c r="T1060" s="40"/>
    </row>
    <row r="1061" spans="2:20" ht="14.25">
      <c r="B1061" s="40"/>
      <c r="C1061" s="40"/>
      <c r="D1061" s="40"/>
      <c r="E1061" s="40"/>
      <c r="F1061" s="40"/>
      <c r="G1061" s="40"/>
      <c r="H1061" s="40"/>
      <c r="I1061" s="40"/>
      <c r="J1061" s="40"/>
      <c r="K1061" s="40"/>
      <c r="L1061" s="40"/>
      <c r="M1061" s="40"/>
      <c r="N1061" s="40"/>
      <c r="O1061" s="40"/>
      <c r="P1061" s="40"/>
      <c r="Q1061" s="40"/>
      <c r="R1061" s="40"/>
      <c r="S1061" s="40"/>
      <c r="T1061" s="40"/>
    </row>
    <row r="1062" spans="2:20" ht="14.25">
      <c r="B1062" s="40"/>
      <c r="C1062" s="40"/>
      <c r="D1062" s="40"/>
      <c r="E1062" s="40"/>
      <c r="F1062" s="40"/>
      <c r="G1062" s="40"/>
      <c r="H1062" s="40"/>
      <c r="I1062" s="40"/>
      <c r="J1062" s="40"/>
      <c r="K1062" s="40"/>
      <c r="L1062" s="40"/>
      <c r="M1062" s="40"/>
      <c r="N1062" s="40"/>
      <c r="O1062" s="40"/>
      <c r="P1062" s="40"/>
      <c r="Q1062" s="40"/>
      <c r="R1062" s="40"/>
      <c r="S1062" s="40"/>
      <c r="T1062" s="40"/>
    </row>
    <row r="1063" spans="2:20" ht="14.25">
      <c r="B1063" s="40"/>
      <c r="C1063" s="40"/>
      <c r="D1063" s="40"/>
      <c r="E1063" s="40"/>
      <c r="F1063" s="40"/>
      <c r="G1063" s="40"/>
      <c r="H1063" s="40"/>
      <c r="I1063" s="40"/>
      <c r="J1063" s="40"/>
      <c r="K1063" s="40"/>
      <c r="L1063" s="40"/>
      <c r="M1063" s="40"/>
      <c r="N1063" s="40"/>
      <c r="O1063" s="40"/>
      <c r="P1063" s="40"/>
      <c r="Q1063" s="40"/>
      <c r="R1063" s="40"/>
      <c r="S1063" s="40"/>
      <c r="T1063" s="40"/>
    </row>
    <row r="1064" spans="2:20" ht="14.25">
      <c r="B1064" s="40"/>
      <c r="C1064" s="40"/>
      <c r="D1064" s="40"/>
      <c r="E1064" s="40"/>
      <c r="F1064" s="40"/>
      <c r="G1064" s="40"/>
      <c r="H1064" s="40"/>
      <c r="I1064" s="40"/>
      <c r="J1064" s="40"/>
      <c r="K1064" s="40"/>
      <c r="L1064" s="40"/>
      <c r="M1064" s="40"/>
      <c r="N1064" s="40"/>
      <c r="O1064" s="40"/>
      <c r="P1064" s="40"/>
      <c r="Q1064" s="40"/>
      <c r="R1064" s="40"/>
      <c r="S1064" s="40"/>
      <c r="T1064" s="40"/>
    </row>
    <row r="1065" spans="2:20" ht="14.25">
      <c r="B1065" s="40"/>
      <c r="C1065" s="40"/>
      <c r="D1065" s="40"/>
      <c r="E1065" s="40"/>
      <c r="F1065" s="40"/>
      <c r="G1065" s="40"/>
      <c r="H1065" s="40"/>
      <c r="I1065" s="40"/>
      <c r="J1065" s="40"/>
      <c r="K1065" s="40"/>
      <c r="L1065" s="40"/>
      <c r="M1065" s="40"/>
      <c r="N1065" s="40"/>
      <c r="O1065" s="40"/>
      <c r="P1065" s="40"/>
      <c r="Q1065" s="40"/>
      <c r="R1065" s="40"/>
      <c r="S1065" s="40"/>
      <c r="T1065" s="40"/>
    </row>
    <row r="1066" spans="2:20" ht="14.25">
      <c r="B1066" s="40"/>
      <c r="C1066" s="40"/>
      <c r="D1066" s="40"/>
      <c r="E1066" s="40"/>
      <c r="F1066" s="40"/>
      <c r="G1066" s="40"/>
      <c r="H1066" s="40"/>
      <c r="I1066" s="40"/>
      <c r="J1066" s="40"/>
      <c r="K1066" s="40"/>
      <c r="L1066" s="40"/>
      <c r="M1066" s="40"/>
      <c r="N1066" s="40"/>
      <c r="O1066" s="40"/>
      <c r="P1066" s="40"/>
      <c r="Q1066" s="40"/>
      <c r="R1066" s="40"/>
      <c r="S1066" s="40"/>
      <c r="T1066" s="40"/>
    </row>
    <row r="1067" spans="2:20" ht="14.25">
      <c r="B1067" s="40"/>
      <c r="C1067" s="40"/>
      <c r="D1067" s="40"/>
      <c r="E1067" s="40"/>
      <c r="F1067" s="40"/>
      <c r="G1067" s="40"/>
      <c r="H1067" s="40"/>
      <c r="I1067" s="40"/>
      <c r="J1067" s="40"/>
      <c r="K1067" s="40"/>
      <c r="L1067" s="40"/>
      <c r="M1067" s="40"/>
      <c r="N1067" s="40"/>
      <c r="O1067" s="40"/>
      <c r="P1067" s="40"/>
      <c r="Q1067" s="40"/>
      <c r="R1067" s="40"/>
      <c r="S1067" s="40"/>
      <c r="T1067" s="40"/>
    </row>
    <row r="1068" spans="2:20" ht="14.25">
      <c r="B1068" s="40"/>
      <c r="C1068" s="40"/>
      <c r="D1068" s="40"/>
      <c r="E1068" s="40"/>
      <c r="F1068" s="40"/>
      <c r="G1068" s="40"/>
      <c r="H1068" s="40"/>
      <c r="I1068" s="40"/>
      <c r="J1068" s="40"/>
      <c r="K1068" s="40"/>
      <c r="L1068" s="40"/>
      <c r="M1068" s="40"/>
      <c r="N1068" s="40"/>
      <c r="O1068" s="40"/>
      <c r="P1068" s="40"/>
      <c r="Q1068" s="40"/>
      <c r="R1068" s="40"/>
      <c r="S1068" s="40"/>
      <c r="T1068" s="40"/>
    </row>
    <row r="1069" spans="2:20" ht="14.25">
      <c r="B1069" s="40"/>
      <c r="C1069" s="40"/>
      <c r="D1069" s="40"/>
      <c r="E1069" s="40"/>
      <c r="F1069" s="40"/>
      <c r="G1069" s="40"/>
      <c r="H1069" s="40"/>
      <c r="I1069" s="40"/>
      <c r="J1069" s="40"/>
      <c r="K1069" s="40"/>
      <c r="L1069" s="40"/>
      <c r="M1069" s="40"/>
      <c r="N1069" s="40"/>
      <c r="O1069" s="40"/>
      <c r="P1069" s="40"/>
      <c r="Q1069" s="40"/>
      <c r="R1069" s="40"/>
      <c r="S1069" s="40"/>
      <c r="T1069" s="40"/>
    </row>
    <row r="1070" spans="2:20" ht="14.25">
      <c r="B1070" s="40"/>
      <c r="C1070" s="40"/>
      <c r="D1070" s="40"/>
      <c r="E1070" s="40"/>
      <c r="F1070" s="40"/>
      <c r="G1070" s="40"/>
      <c r="H1070" s="40"/>
      <c r="I1070" s="40"/>
      <c r="J1070" s="40"/>
      <c r="K1070" s="40"/>
      <c r="L1070" s="40"/>
      <c r="M1070" s="40"/>
      <c r="N1070" s="40"/>
      <c r="O1070" s="40"/>
      <c r="P1070" s="40"/>
      <c r="Q1070" s="40"/>
      <c r="R1070" s="40"/>
      <c r="S1070" s="40"/>
      <c r="T1070" s="40"/>
    </row>
    <row r="1071" spans="2:20" ht="14.25">
      <c r="B1071" s="40"/>
      <c r="C1071" s="40"/>
      <c r="D1071" s="40"/>
      <c r="E1071" s="40"/>
      <c r="F1071" s="40"/>
      <c r="G1071" s="40"/>
      <c r="H1071" s="40"/>
      <c r="I1071" s="40"/>
      <c r="J1071" s="40"/>
      <c r="K1071" s="40"/>
      <c r="L1071" s="40"/>
      <c r="M1071" s="40"/>
      <c r="N1071" s="40"/>
      <c r="O1071" s="40"/>
      <c r="P1071" s="40"/>
      <c r="Q1071" s="40"/>
      <c r="R1071" s="40"/>
      <c r="S1071" s="40"/>
      <c r="T1071" s="40"/>
    </row>
    <row r="1072" spans="2:20" ht="14.25">
      <c r="B1072" s="40"/>
      <c r="C1072" s="40"/>
      <c r="D1072" s="40"/>
      <c r="E1072" s="40"/>
      <c r="F1072" s="40"/>
      <c r="G1072" s="40"/>
      <c r="H1072" s="40"/>
      <c r="I1072" s="40"/>
      <c r="J1072" s="40"/>
      <c r="K1072" s="40"/>
      <c r="L1072" s="40"/>
      <c r="M1072" s="40"/>
      <c r="N1072" s="40"/>
      <c r="O1072" s="40"/>
      <c r="P1072" s="40"/>
      <c r="Q1072" s="40"/>
      <c r="R1072" s="40"/>
      <c r="S1072" s="40"/>
      <c r="T1072" s="40"/>
    </row>
    <row r="1073" spans="2:20" ht="14.25">
      <c r="B1073" s="40"/>
      <c r="C1073" s="40"/>
      <c r="D1073" s="40"/>
      <c r="E1073" s="40"/>
      <c r="F1073" s="40"/>
      <c r="G1073" s="40"/>
      <c r="H1073" s="40"/>
      <c r="I1073" s="40"/>
      <c r="J1073" s="40"/>
      <c r="K1073" s="40"/>
      <c r="L1073" s="40"/>
      <c r="M1073" s="40"/>
      <c r="N1073" s="40"/>
      <c r="O1073" s="40"/>
      <c r="P1073" s="40"/>
      <c r="Q1073" s="40"/>
      <c r="R1073" s="40"/>
      <c r="S1073" s="40"/>
      <c r="T1073" s="40"/>
    </row>
    <row r="1074" spans="2:20" ht="14.25">
      <c r="B1074" s="40"/>
      <c r="C1074" s="40"/>
      <c r="D1074" s="40"/>
      <c r="E1074" s="40"/>
      <c r="F1074" s="40"/>
      <c r="G1074" s="40"/>
      <c r="H1074" s="40"/>
      <c r="I1074" s="40"/>
      <c r="J1074" s="40"/>
      <c r="K1074" s="40"/>
      <c r="L1074" s="40"/>
      <c r="M1074" s="40"/>
      <c r="N1074" s="40"/>
      <c r="O1074" s="40"/>
      <c r="P1074" s="40"/>
      <c r="Q1074" s="40"/>
      <c r="R1074" s="40"/>
      <c r="S1074" s="40"/>
      <c r="T1074" s="40"/>
    </row>
    <row r="1075" spans="2:20" ht="14.25">
      <c r="B1075" s="40"/>
      <c r="C1075" s="40"/>
      <c r="D1075" s="40"/>
      <c r="E1075" s="40"/>
      <c r="F1075" s="40"/>
      <c r="G1075" s="40"/>
      <c r="H1075" s="40"/>
      <c r="I1075" s="40"/>
      <c r="J1075" s="40"/>
      <c r="K1075" s="40"/>
      <c r="L1075" s="40"/>
      <c r="M1075" s="40"/>
      <c r="N1075" s="40"/>
      <c r="O1075" s="40"/>
      <c r="P1075" s="40"/>
      <c r="Q1075" s="40"/>
      <c r="R1075" s="40"/>
      <c r="S1075" s="40"/>
      <c r="T1075" s="40"/>
    </row>
    <row r="1076" spans="2:20" ht="14.25">
      <c r="B1076" s="40"/>
      <c r="C1076" s="40"/>
      <c r="D1076" s="40"/>
      <c r="E1076" s="40"/>
      <c r="F1076" s="40"/>
      <c r="G1076" s="40"/>
      <c r="H1076" s="40"/>
      <c r="I1076" s="40"/>
      <c r="J1076" s="40"/>
      <c r="K1076" s="40"/>
      <c r="L1076" s="40"/>
      <c r="M1076" s="40"/>
      <c r="N1076" s="40"/>
      <c r="O1076" s="40"/>
      <c r="P1076" s="40"/>
      <c r="Q1076" s="40"/>
      <c r="R1076" s="40"/>
      <c r="S1076" s="40"/>
      <c r="T1076" s="40"/>
    </row>
    <row r="1077" spans="2:20" ht="14.25">
      <c r="B1077" s="40"/>
      <c r="C1077" s="40"/>
      <c r="D1077" s="40"/>
      <c r="E1077" s="40"/>
      <c r="F1077" s="40"/>
      <c r="G1077" s="40"/>
      <c r="H1077" s="40"/>
      <c r="I1077" s="40"/>
      <c r="J1077" s="40"/>
      <c r="K1077" s="40"/>
      <c r="L1077" s="40"/>
      <c r="M1077" s="40"/>
      <c r="N1077" s="40"/>
      <c r="O1077" s="40"/>
      <c r="P1077" s="40"/>
      <c r="Q1077" s="40"/>
      <c r="R1077" s="40"/>
      <c r="S1077" s="40"/>
      <c r="T1077" s="40"/>
    </row>
    <row r="1078" spans="2:20" ht="14.25">
      <c r="B1078" s="40"/>
      <c r="C1078" s="40"/>
      <c r="D1078" s="40"/>
      <c r="E1078" s="40"/>
      <c r="F1078" s="40"/>
      <c r="G1078" s="40"/>
      <c r="H1078" s="40"/>
      <c r="I1078" s="40"/>
      <c r="J1078" s="40"/>
      <c r="K1078" s="40"/>
      <c r="L1078" s="40"/>
      <c r="M1078" s="40"/>
      <c r="N1078" s="40"/>
      <c r="O1078" s="40"/>
      <c r="P1078" s="40"/>
      <c r="Q1078" s="40"/>
      <c r="R1078" s="40"/>
      <c r="S1078" s="40"/>
      <c r="T1078" s="40"/>
    </row>
    <row r="1079" spans="2:20" ht="14.25">
      <c r="B1079" s="40"/>
      <c r="C1079" s="40"/>
      <c r="D1079" s="40"/>
      <c r="E1079" s="40"/>
      <c r="F1079" s="40"/>
      <c r="G1079" s="40"/>
      <c r="H1079" s="40"/>
      <c r="I1079" s="40"/>
      <c r="J1079" s="40"/>
      <c r="K1079" s="40"/>
      <c r="L1079" s="40"/>
      <c r="M1079" s="40"/>
      <c r="N1079" s="40"/>
      <c r="O1079" s="40"/>
      <c r="P1079" s="40"/>
      <c r="Q1079" s="40"/>
      <c r="R1079" s="40"/>
      <c r="S1079" s="40"/>
      <c r="T1079" s="40"/>
    </row>
    <row r="1080" spans="2:20" ht="14.25">
      <c r="B1080" s="40"/>
      <c r="C1080" s="40"/>
      <c r="D1080" s="40"/>
      <c r="E1080" s="40"/>
      <c r="F1080" s="40"/>
      <c r="G1080" s="40"/>
      <c r="H1080" s="40"/>
      <c r="I1080" s="40"/>
      <c r="J1080" s="40"/>
      <c r="K1080" s="40"/>
      <c r="L1080" s="40"/>
      <c r="M1080" s="40"/>
      <c r="N1080" s="40"/>
      <c r="O1080" s="40"/>
      <c r="P1080" s="40"/>
      <c r="Q1080" s="40"/>
      <c r="R1080" s="40"/>
      <c r="S1080" s="40"/>
      <c r="T1080" s="40"/>
    </row>
    <row r="1081" spans="2:20" ht="14.25">
      <c r="B1081" s="40"/>
      <c r="C1081" s="40"/>
      <c r="D1081" s="40"/>
      <c r="E1081" s="40"/>
      <c r="F1081" s="40"/>
      <c r="G1081" s="40"/>
      <c r="H1081" s="40"/>
      <c r="I1081" s="40"/>
      <c r="J1081" s="40"/>
      <c r="K1081" s="40"/>
      <c r="L1081" s="40"/>
      <c r="M1081" s="40"/>
      <c r="N1081" s="40"/>
      <c r="O1081" s="40"/>
      <c r="P1081" s="40"/>
      <c r="Q1081" s="40"/>
      <c r="R1081" s="40"/>
      <c r="S1081" s="40"/>
      <c r="T1081" s="40"/>
    </row>
    <row r="1082" spans="2:20" ht="14.25">
      <c r="B1082" s="40"/>
      <c r="C1082" s="40"/>
      <c r="D1082" s="40"/>
      <c r="E1082" s="40"/>
      <c r="F1082" s="40"/>
      <c r="G1082" s="40"/>
      <c r="H1082" s="40"/>
      <c r="I1082" s="40"/>
      <c r="J1082" s="40"/>
      <c r="K1082" s="40"/>
      <c r="L1082" s="40"/>
      <c r="M1082" s="40"/>
      <c r="N1082" s="40"/>
      <c r="O1082" s="40"/>
      <c r="P1082" s="40"/>
      <c r="Q1082" s="40"/>
      <c r="R1082" s="40"/>
      <c r="S1082" s="40"/>
      <c r="T1082" s="40"/>
    </row>
    <row r="1083" spans="2:20" ht="14.25">
      <c r="B1083" s="40"/>
      <c r="C1083" s="40"/>
      <c r="D1083" s="40"/>
      <c r="E1083" s="40"/>
      <c r="F1083" s="40"/>
      <c r="G1083" s="40"/>
      <c r="H1083" s="40"/>
      <c r="I1083" s="40"/>
      <c r="J1083" s="40"/>
      <c r="K1083" s="40"/>
      <c r="L1083" s="40"/>
      <c r="M1083" s="40"/>
      <c r="N1083" s="40"/>
      <c r="O1083" s="40"/>
      <c r="P1083" s="40"/>
      <c r="Q1083" s="40"/>
      <c r="R1083" s="40"/>
      <c r="S1083" s="40"/>
      <c r="T1083" s="40"/>
    </row>
    <row r="1084" spans="2:20" ht="14.25">
      <c r="B1084" s="40"/>
      <c r="C1084" s="40"/>
      <c r="D1084" s="40"/>
      <c r="E1084" s="40"/>
      <c r="F1084" s="40"/>
      <c r="G1084" s="40"/>
      <c r="H1084" s="40"/>
      <c r="I1084" s="40"/>
      <c r="J1084" s="40"/>
      <c r="K1084" s="40"/>
      <c r="L1084" s="40"/>
      <c r="M1084" s="40"/>
      <c r="N1084" s="40"/>
      <c r="O1084" s="40"/>
      <c r="P1084" s="40"/>
      <c r="Q1084" s="40"/>
      <c r="R1084" s="40"/>
      <c r="S1084" s="40"/>
      <c r="T1084" s="40"/>
    </row>
    <row r="1085" spans="2:20" ht="14.25">
      <c r="B1085" s="40"/>
      <c r="C1085" s="40"/>
      <c r="D1085" s="40"/>
      <c r="E1085" s="40"/>
      <c r="F1085" s="40"/>
      <c r="G1085" s="40"/>
      <c r="H1085" s="40"/>
      <c r="I1085" s="40"/>
      <c r="J1085" s="40"/>
      <c r="K1085" s="40"/>
      <c r="L1085" s="40"/>
      <c r="M1085" s="40"/>
      <c r="N1085" s="40"/>
      <c r="O1085" s="40"/>
      <c r="P1085" s="40"/>
      <c r="Q1085" s="40"/>
      <c r="R1085" s="40"/>
      <c r="S1085" s="40"/>
      <c r="T1085" s="40"/>
    </row>
    <row r="1086" spans="2:20" ht="14.25">
      <c r="B1086" s="40"/>
      <c r="C1086" s="40"/>
      <c r="D1086" s="40"/>
      <c r="E1086" s="40"/>
      <c r="F1086" s="40"/>
      <c r="G1086" s="40"/>
      <c r="H1086" s="40"/>
      <c r="I1086" s="40"/>
      <c r="J1086" s="40"/>
      <c r="K1086" s="40"/>
      <c r="L1086" s="40"/>
      <c r="M1086" s="40"/>
      <c r="N1086" s="40"/>
      <c r="O1086" s="40"/>
      <c r="P1086" s="40"/>
      <c r="Q1086" s="40"/>
      <c r="R1086" s="40"/>
      <c r="S1086" s="40"/>
      <c r="T1086" s="40"/>
    </row>
    <row r="1087" spans="2:20" ht="14.25">
      <c r="B1087" s="40"/>
      <c r="C1087" s="40"/>
      <c r="D1087" s="40"/>
      <c r="E1087" s="40"/>
      <c r="F1087" s="40"/>
      <c r="G1087" s="40"/>
      <c r="H1087" s="40"/>
      <c r="I1087" s="40"/>
      <c r="J1087" s="40"/>
      <c r="K1087" s="40"/>
      <c r="L1087" s="40"/>
      <c r="M1087" s="40"/>
      <c r="N1087" s="40"/>
      <c r="O1087" s="40"/>
      <c r="P1087" s="40"/>
      <c r="Q1087" s="40"/>
      <c r="R1087" s="40"/>
      <c r="S1087" s="40"/>
      <c r="T1087" s="40"/>
    </row>
    <row r="1088" spans="2:20" ht="14.25">
      <c r="B1088" s="40"/>
      <c r="C1088" s="40"/>
      <c r="D1088" s="40"/>
      <c r="E1088" s="40"/>
      <c r="F1088" s="40"/>
      <c r="G1088" s="40"/>
      <c r="H1088" s="40"/>
      <c r="I1088" s="40"/>
      <c r="J1088" s="40"/>
      <c r="K1088" s="40"/>
      <c r="L1088" s="40"/>
      <c r="M1088" s="40"/>
      <c r="N1088" s="40"/>
      <c r="O1088" s="40"/>
      <c r="P1088" s="40"/>
      <c r="Q1088" s="40"/>
      <c r="R1088" s="40"/>
      <c r="S1088" s="40"/>
      <c r="T1088" s="40"/>
    </row>
    <row r="1089" spans="2:20" ht="14.25">
      <c r="B1089" s="40"/>
      <c r="C1089" s="40"/>
      <c r="D1089" s="40"/>
      <c r="E1089" s="40"/>
      <c r="F1089" s="40"/>
      <c r="G1089" s="40"/>
      <c r="H1089" s="40"/>
      <c r="I1089" s="40"/>
      <c r="J1089" s="40"/>
      <c r="K1089" s="40"/>
      <c r="L1089" s="40"/>
      <c r="M1089" s="40"/>
      <c r="N1089" s="40"/>
      <c r="O1089" s="40"/>
      <c r="P1089" s="40"/>
      <c r="Q1089" s="40"/>
      <c r="R1089" s="40"/>
      <c r="S1089" s="40"/>
      <c r="T1089" s="40"/>
    </row>
    <row r="1090" spans="2:20" ht="14.25">
      <c r="B1090" s="40"/>
      <c r="C1090" s="40"/>
      <c r="D1090" s="40"/>
      <c r="E1090" s="40"/>
      <c r="F1090" s="40"/>
      <c r="G1090" s="40"/>
      <c r="H1090" s="40"/>
      <c r="I1090" s="40"/>
      <c r="J1090" s="40"/>
      <c r="K1090" s="40"/>
      <c r="L1090" s="40"/>
      <c r="M1090" s="40"/>
      <c r="N1090" s="40"/>
      <c r="O1090" s="40"/>
      <c r="P1090" s="40"/>
      <c r="Q1090" s="40"/>
      <c r="R1090" s="40"/>
      <c r="S1090" s="40"/>
      <c r="T1090" s="40"/>
    </row>
    <row r="1091" spans="2:20" ht="14.25">
      <c r="B1091" s="40"/>
      <c r="C1091" s="40"/>
      <c r="D1091" s="40"/>
      <c r="E1091" s="40"/>
      <c r="F1091" s="40"/>
      <c r="G1091" s="40"/>
      <c r="H1091" s="40"/>
      <c r="I1091" s="40"/>
      <c r="J1091" s="40"/>
      <c r="K1091" s="40"/>
      <c r="L1091" s="40"/>
      <c r="M1091" s="40"/>
      <c r="N1091" s="40"/>
      <c r="O1091" s="40"/>
      <c r="P1091" s="40"/>
      <c r="Q1091" s="40"/>
      <c r="R1091" s="40"/>
      <c r="S1091" s="40"/>
      <c r="T1091" s="40"/>
    </row>
    <row r="1092" spans="2:20" ht="14.25">
      <c r="B1092" s="40"/>
      <c r="C1092" s="40"/>
      <c r="D1092" s="40"/>
      <c r="E1092" s="40"/>
      <c r="F1092" s="40"/>
      <c r="G1092" s="40"/>
      <c r="H1092" s="40"/>
      <c r="I1092" s="40"/>
      <c r="J1092" s="40"/>
      <c r="K1092" s="40"/>
      <c r="L1092" s="40"/>
      <c r="M1092" s="40"/>
      <c r="N1092" s="40"/>
      <c r="O1092" s="40"/>
      <c r="P1092" s="40"/>
      <c r="Q1092" s="40"/>
      <c r="R1092" s="40"/>
      <c r="S1092" s="40"/>
      <c r="T1092" s="40"/>
    </row>
    <row r="1093" spans="2:20" ht="14.25">
      <c r="B1093" s="40"/>
      <c r="C1093" s="40"/>
      <c r="D1093" s="40"/>
      <c r="E1093" s="40"/>
      <c r="F1093" s="40"/>
      <c r="G1093" s="40"/>
      <c r="H1093" s="40"/>
      <c r="I1093" s="40"/>
      <c r="J1093" s="40"/>
      <c r="K1093" s="40"/>
      <c r="L1093" s="40"/>
      <c r="M1093" s="40"/>
      <c r="N1093" s="40"/>
      <c r="O1093" s="40"/>
      <c r="P1093" s="40"/>
      <c r="Q1093" s="40"/>
      <c r="R1093" s="40"/>
      <c r="S1093" s="40"/>
      <c r="T1093" s="40"/>
    </row>
    <row r="1094" spans="2:20" ht="14.25">
      <c r="B1094" s="40"/>
      <c r="C1094" s="40"/>
      <c r="D1094" s="40"/>
      <c r="E1094" s="40"/>
      <c r="F1094" s="40"/>
      <c r="G1094" s="40"/>
      <c r="H1094" s="40"/>
      <c r="I1094" s="40"/>
      <c r="J1094" s="40"/>
      <c r="K1094" s="40"/>
      <c r="L1094" s="40"/>
      <c r="M1094" s="40"/>
      <c r="N1094" s="40"/>
      <c r="O1094" s="40"/>
      <c r="P1094" s="40"/>
      <c r="Q1094" s="40"/>
      <c r="R1094" s="40"/>
      <c r="S1094" s="40"/>
      <c r="T1094" s="40"/>
    </row>
    <row r="1095" spans="2:20" ht="14.25">
      <c r="B1095" s="40"/>
      <c r="C1095" s="40"/>
      <c r="D1095" s="40"/>
      <c r="E1095" s="40"/>
      <c r="F1095" s="40"/>
      <c r="G1095" s="40"/>
      <c r="H1095" s="40"/>
      <c r="I1095" s="40"/>
      <c r="J1095" s="40"/>
      <c r="K1095" s="40"/>
      <c r="L1095" s="40"/>
      <c r="M1095" s="40"/>
      <c r="N1095" s="40"/>
      <c r="O1095" s="40"/>
      <c r="P1095" s="40"/>
      <c r="Q1095" s="40"/>
      <c r="R1095" s="40"/>
      <c r="S1095" s="40"/>
      <c r="T1095" s="40"/>
    </row>
    <row r="1096" spans="2:20" ht="14.25">
      <c r="B1096" s="40"/>
      <c r="C1096" s="40"/>
      <c r="D1096" s="40"/>
      <c r="E1096" s="40"/>
      <c r="F1096" s="40"/>
      <c r="G1096" s="40"/>
      <c r="H1096" s="40"/>
      <c r="I1096" s="40"/>
      <c r="J1096" s="40"/>
      <c r="K1096" s="40"/>
      <c r="L1096" s="40"/>
      <c r="M1096" s="40"/>
      <c r="N1096" s="40"/>
      <c r="O1096" s="40"/>
      <c r="P1096" s="40"/>
      <c r="Q1096" s="40"/>
      <c r="R1096" s="40"/>
      <c r="S1096" s="40"/>
      <c r="T1096" s="40"/>
    </row>
    <row r="1097" spans="2:20" ht="14.25">
      <c r="B1097" s="40"/>
      <c r="C1097" s="40"/>
      <c r="D1097" s="40"/>
      <c r="E1097" s="40"/>
      <c r="F1097" s="40"/>
      <c r="G1097" s="40"/>
      <c r="H1097" s="40"/>
      <c r="I1097" s="40"/>
      <c r="J1097" s="40"/>
      <c r="K1097" s="40"/>
      <c r="L1097" s="40"/>
      <c r="M1097" s="40"/>
      <c r="N1097" s="40"/>
      <c r="O1097" s="40"/>
      <c r="P1097" s="40"/>
      <c r="Q1097" s="40"/>
      <c r="R1097" s="40"/>
      <c r="S1097" s="40"/>
      <c r="T1097" s="40"/>
    </row>
    <row r="1098" spans="2:20" ht="14.25">
      <c r="B1098" s="40"/>
      <c r="C1098" s="40"/>
      <c r="D1098" s="40"/>
      <c r="E1098" s="40"/>
      <c r="F1098" s="40"/>
      <c r="G1098" s="40"/>
      <c r="H1098" s="40"/>
      <c r="I1098" s="40"/>
      <c r="J1098" s="40"/>
      <c r="K1098" s="40"/>
      <c r="L1098" s="40"/>
      <c r="M1098" s="40"/>
      <c r="N1098" s="40"/>
      <c r="O1098" s="40"/>
      <c r="P1098" s="40"/>
      <c r="Q1098" s="40"/>
      <c r="R1098" s="40"/>
      <c r="S1098" s="40"/>
      <c r="T1098" s="40"/>
    </row>
    <row r="1099" spans="2:20" ht="14.25">
      <c r="B1099" s="40"/>
      <c r="C1099" s="40"/>
      <c r="D1099" s="40"/>
      <c r="E1099" s="40"/>
      <c r="F1099" s="40"/>
      <c r="G1099" s="40"/>
      <c r="H1099" s="40"/>
      <c r="I1099" s="40"/>
      <c r="J1099" s="40"/>
      <c r="K1099" s="40"/>
      <c r="L1099" s="40"/>
      <c r="M1099" s="40"/>
      <c r="N1099" s="40"/>
      <c r="O1099" s="40"/>
      <c r="P1099" s="40"/>
      <c r="Q1099" s="40"/>
      <c r="R1099" s="40"/>
      <c r="S1099" s="40"/>
      <c r="T1099" s="40"/>
    </row>
    <row r="1100" spans="2:20" ht="14.25">
      <c r="B1100" s="40"/>
      <c r="C1100" s="40"/>
      <c r="D1100" s="40"/>
      <c r="E1100" s="40"/>
      <c r="F1100" s="40"/>
      <c r="G1100" s="40"/>
      <c r="H1100" s="40"/>
      <c r="I1100" s="40"/>
      <c r="J1100" s="40"/>
      <c r="K1100" s="40"/>
      <c r="L1100" s="40"/>
      <c r="M1100" s="40"/>
      <c r="N1100" s="40"/>
      <c r="O1100" s="40"/>
      <c r="P1100" s="40"/>
      <c r="Q1100" s="40"/>
      <c r="R1100" s="40"/>
      <c r="S1100" s="40"/>
      <c r="T1100" s="40"/>
    </row>
    <row r="1101" spans="2:20" ht="14.25">
      <c r="B1101" s="40"/>
      <c r="C1101" s="40"/>
      <c r="D1101" s="40"/>
      <c r="E1101" s="40"/>
      <c r="F1101" s="40"/>
      <c r="G1101" s="40"/>
      <c r="H1101" s="40"/>
      <c r="I1101" s="40"/>
      <c r="J1101" s="40"/>
      <c r="K1101" s="40"/>
      <c r="L1101" s="40"/>
      <c r="M1101" s="40"/>
      <c r="N1101" s="40"/>
      <c r="O1101" s="40"/>
      <c r="P1101" s="40"/>
      <c r="Q1101" s="40"/>
      <c r="R1101" s="40"/>
      <c r="S1101" s="40"/>
      <c r="T1101" s="40"/>
    </row>
    <row r="1102" spans="2:20" ht="14.25">
      <c r="B1102" s="40"/>
      <c r="C1102" s="40"/>
      <c r="D1102" s="40"/>
      <c r="E1102" s="40"/>
      <c r="F1102" s="40"/>
      <c r="G1102" s="40"/>
      <c r="H1102" s="40"/>
      <c r="I1102" s="40"/>
      <c r="J1102" s="40"/>
      <c r="K1102" s="40"/>
      <c r="L1102" s="40"/>
      <c r="M1102" s="40"/>
      <c r="N1102" s="40"/>
      <c r="O1102" s="40"/>
      <c r="P1102" s="40"/>
      <c r="Q1102" s="40"/>
      <c r="R1102" s="40"/>
      <c r="S1102" s="40"/>
      <c r="T1102" s="40"/>
    </row>
    <row r="1103" spans="2:20" ht="14.25">
      <c r="B1103" s="40"/>
      <c r="C1103" s="40"/>
      <c r="D1103" s="40"/>
      <c r="E1103" s="40"/>
      <c r="F1103" s="40"/>
      <c r="G1103" s="40"/>
      <c r="H1103" s="40"/>
      <c r="I1103" s="40"/>
      <c r="J1103" s="40"/>
      <c r="K1103" s="40"/>
      <c r="L1103" s="40"/>
      <c r="M1103" s="40"/>
      <c r="N1103" s="40"/>
      <c r="O1103" s="40"/>
      <c r="P1103" s="40"/>
      <c r="Q1103" s="40"/>
      <c r="R1103" s="40"/>
      <c r="S1103" s="40"/>
      <c r="T1103" s="40"/>
    </row>
    <row r="1104" spans="2:20" ht="14.25">
      <c r="B1104" s="40"/>
      <c r="C1104" s="40"/>
      <c r="D1104" s="40"/>
      <c r="E1104" s="40"/>
      <c r="F1104" s="40"/>
      <c r="G1104" s="40"/>
      <c r="H1104" s="40"/>
      <c r="I1104" s="40"/>
      <c r="J1104" s="40"/>
      <c r="K1104" s="40"/>
      <c r="L1104" s="40"/>
      <c r="M1104" s="40"/>
      <c r="N1104" s="40"/>
      <c r="O1104" s="40"/>
      <c r="P1104" s="40"/>
      <c r="Q1104" s="40"/>
      <c r="R1104" s="40"/>
      <c r="S1104" s="40"/>
      <c r="T1104" s="40"/>
    </row>
    <row r="1105" spans="2:20" ht="14.25">
      <c r="B1105" s="40"/>
      <c r="C1105" s="40"/>
      <c r="D1105" s="40"/>
      <c r="E1105" s="40"/>
      <c r="F1105" s="40"/>
      <c r="G1105" s="40"/>
      <c r="H1105" s="40"/>
      <c r="I1105" s="40"/>
      <c r="J1105" s="40"/>
      <c r="K1105" s="40"/>
      <c r="L1105" s="40"/>
      <c r="M1105" s="40"/>
      <c r="N1105" s="40"/>
      <c r="O1105" s="40"/>
      <c r="P1105" s="40"/>
      <c r="Q1105" s="40"/>
      <c r="R1105" s="40"/>
      <c r="S1105" s="40"/>
      <c r="T1105" s="40"/>
    </row>
    <row r="1106" spans="2:20" ht="14.25">
      <c r="B1106" s="40"/>
      <c r="C1106" s="40"/>
      <c r="D1106" s="40"/>
      <c r="E1106" s="40"/>
      <c r="F1106" s="40"/>
      <c r="G1106" s="40"/>
      <c r="H1106" s="40"/>
      <c r="I1106" s="40"/>
      <c r="J1106" s="40"/>
      <c r="K1106" s="40"/>
      <c r="L1106" s="40"/>
      <c r="M1106" s="40"/>
      <c r="N1106" s="40"/>
      <c r="O1106" s="40"/>
      <c r="P1106" s="40"/>
      <c r="Q1106" s="40"/>
      <c r="R1106" s="40"/>
      <c r="S1106" s="40"/>
      <c r="T1106" s="40"/>
    </row>
    <row r="1107" spans="2:20" ht="14.25">
      <c r="B1107" s="40"/>
      <c r="C1107" s="40"/>
      <c r="D1107" s="40"/>
      <c r="E1107" s="40"/>
      <c r="F1107" s="40"/>
      <c r="G1107" s="40"/>
      <c r="H1107" s="40"/>
      <c r="I1107" s="40"/>
      <c r="J1107" s="40"/>
      <c r="K1107" s="40"/>
      <c r="L1107" s="40"/>
      <c r="M1107" s="40"/>
      <c r="N1107" s="40"/>
      <c r="O1107" s="40"/>
      <c r="P1107" s="40"/>
      <c r="Q1107" s="40"/>
      <c r="R1107" s="40"/>
      <c r="S1107" s="40"/>
      <c r="T1107" s="40"/>
    </row>
    <row r="1108" spans="2:20" ht="14.25">
      <c r="B1108" s="40"/>
      <c r="C1108" s="40"/>
      <c r="D1108" s="40"/>
      <c r="E1108" s="40"/>
      <c r="F1108" s="40"/>
      <c r="G1108" s="40"/>
      <c r="H1108" s="40"/>
      <c r="I1108" s="40"/>
      <c r="J1108" s="40"/>
      <c r="K1108" s="40"/>
      <c r="L1108" s="40"/>
      <c r="M1108" s="40"/>
      <c r="N1108" s="40"/>
      <c r="O1108" s="40"/>
      <c r="P1108" s="40"/>
      <c r="Q1108" s="40"/>
      <c r="R1108" s="40"/>
      <c r="S1108" s="40"/>
      <c r="T1108" s="40"/>
    </row>
    <row r="1109" spans="2:20" ht="14.25">
      <c r="B1109" s="40"/>
      <c r="C1109" s="40"/>
      <c r="D1109" s="40"/>
      <c r="E1109" s="40"/>
      <c r="F1109" s="40"/>
      <c r="G1109" s="40"/>
      <c r="H1109" s="40"/>
      <c r="I1109" s="40"/>
      <c r="J1109" s="40"/>
      <c r="K1109" s="40"/>
      <c r="L1109" s="40"/>
      <c r="M1109" s="40"/>
      <c r="N1109" s="40"/>
      <c r="O1109" s="40"/>
      <c r="P1109" s="40"/>
      <c r="Q1109" s="40"/>
      <c r="R1109" s="40"/>
      <c r="S1109" s="40"/>
      <c r="T1109" s="40"/>
    </row>
    <row r="1110" spans="2:20" ht="14.25">
      <c r="B1110" s="40"/>
      <c r="C1110" s="40"/>
      <c r="D1110" s="40"/>
      <c r="E1110" s="40"/>
      <c r="F1110" s="40"/>
      <c r="G1110" s="40"/>
      <c r="H1110" s="40"/>
      <c r="I1110" s="40"/>
      <c r="J1110" s="40"/>
      <c r="K1110" s="40"/>
      <c r="L1110" s="40"/>
      <c r="M1110" s="40"/>
      <c r="N1110" s="40"/>
      <c r="O1110" s="40"/>
      <c r="P1110" s="40"/>
      <c r="Q1110" s="40"/>
      <c r="R1110" s="40"/>
      <c r="S1110" s="40"/>
      <c r="T1110" s="40"/>
    </row>
    <row r="1111" spans="2:20" ht="14.25">
      <c r="B1111" s="40"/>
      <c r="C1111" s="40"/>
      <c r="D1111" s="40"/>
      <c r="E1111" s="40"/>
      <c r="F1111" s="40"/>
      <c r="G1111" s="40"/>
      <c r="H1111" s="40"/>
      <c r="I1111" s="40"/>
      <c r="J1111" s="40"/>
      <c r="K1111" s="40"/>
      <c r="L1111" s="40"/>
      <c r="M1111" s="40"/>
      <c r="N1111" s="40"/>
      <c r="O1111" s="40"/>
      <c r="P1111" s="40"/>
      <c r="Q1111" s="40"/>
      <c r="R1111" s="40"/>
      <c r="S1111" s="40"/>
      <c r="T1111" s="40"/>
    </row>
    <row r="1112" spans="2:20" ht="14.25">
      <c r="B1112" s="40"/>
      <c r="C1112" s="40"/>
      <c r="D1112" s="40"/>
      <c r="E1112" s="40"/>
      <c r="F1112" s="40"/>
      <c r="G1112" s="40"/>
      <c r="H1112" s="40"/>
      <c r="I1112" s="40"/>
      <c r="J1112" s="40"/>
      <c r="K1112" s="40"/>
      <c r="L1112" s="40"/>
      <c r="M1112" s="40"/>
      <c r="N1112" s="40"/>
      <c r="O1112" s="40"/>
      <c r="P1112" s="40"/>
      <c r="Q1112" s="40"/>
      <c r="R1112" s="40"/>
      <c r="S1112" s="40"/>
      <c r="T1112" s="40"/>
    </row>
    <row r="1113" spans="2:20" ht="14.25">
      <c r="B1113" s="40"/>
      <c r="C1113" s="40"/>
      <c r="D1113" s="40"/>
      <c r="E1113" s="40"/>
      <c r="F1113" s="40"/>
      <c r="G1113" s="40"/>
      <c r="H1113" s="40"/>
      <c r="I1113" s="40"/>
      <c r="J1113" s="40"/>
      <c r="K1113" s="40"/>
      <c r="L1113" s="40"/>
      <c r="M1113" s="40"/>
      <c r="N1113" s="40"/>
      <c r="O1113" s="40"/>
      <c r="P1113" s="40"/>
      <c r="Q1113" s="40"/>
      <c r="R1113" s="40"/>
      <c r="S1113" s="40"/>
      <c r="T1113" s="40"/>
    </row>
    <row r="1114" spans="2:20" ht="14.25">
      <c r="B1114" s="40"/>
      <c r="C1114" s="40"/>
      <c r="D1114" s="40"/>
      <c r="E1114" s="40"/>
      <c r="F1114" s="40"/>
      <c r="G1114" s="40"/>
      <c r="H1114" s="40"/>
      <c r="I1114" s="40"/>
      <c r="J1114" s="40"/>
      <c r="K1114" s="40"/>
      <c r="L1114" s="40"/>
      <c r="M1114" s="40"/>
      <c r="N1114" s="40"/>
      <c r="O1114" s="40"/>
      <c r="P1114" s="40"/>
      <c r="Q1114" s="40"/>
      <c r="R1114" s="40"/>
      <c r="S1114" s="40"/>
      <c r="T1114" s="40"/>
    </row>
    <row r="1115" spans="2:20" ht="14.25">
      <c r="B1115" s="40"/>
      <c r="C1115" s="40"/>
      <c r="D1115" s="40"/>
      <c r="E1115" s="40"/>
      <c r="F1115" s="40"/>
      <c r="G1115" s="40"/>
      <c r="H1115" s="40"/>
      <c r="I1115" s="40"/>
      <c r="J1115" s="40"/>
      <c r="K1115" s="40"/>
      <c r="L1115" s="40"/>
      <c r="M1115" s="40"/>
      <c r="N1115" s="40"/>
      <c r="O1115" s="40"/>
      <c r="P1115" s="40"/>
      <c r="Q1115" s="40"/>
      <c r="R1115" s="40"/>
      <c r="S1115" s="40"/>
      <c r="T1115" s="40"/>
    </row>
    <row r="1116" spans="2:20" ht="14.25">
      <c r="B1116" s="40"/>
      <c r="C1116" s="40"/>
      <c r="D1116" s="40"/>
      <c r="E1116" s="40"/>
      <c r="F1116" s="40"/>
      <c r="G1116" s="40"/>
      <c r="H1116" s="40"/>
      <c r="I1116" s="40"/>
      <c r="J1116" s="40"/>
      <c r="K1116" s="40"/>
      <c r="L1116" s="40"/>
      <c r="M1116" s="40"/>
      <c r="N1116" s="40"/>
      <c r="O1116" s="40"/>
      <c r="P1116" s="40"/>
      <c r="Q1116" s="40"/>
      <c r="R1116" s="40"/>
      <c r="S1116" s="40"/>
      <c r="T1116" s="40"/>
    </row>
    <row r="1117" spans="2:20" ht="14.25">
      <c r="B1117" s="40"/>
      <c r="C1117" s="40"/>
      <c r="D1117" s="40"/>
      <c r="E1117" s="40"/>
      <c r="F1117" s="40"/>
      <c r="G1117" s="40"/>
      <c r="H1117" s="40"/>
      <c r="I1117" s="40"/>
      <c r="J1117" s="40"/>
      <c r="K1117" s="40"/>
      <c r="L1117" s="40"/>
      <c r="M1117" s="40"/>
      <c r="N1117" s="40"/>
      <c r="O1117" s="40"/>
      <c r="P1117" s="40"/>
      <c r="Q1117" s="40"/>
      <c r="R1117" s="40"/>
      <c r="S1117" s="40"/>
      <c r="T1117" s="40"/>
    </row>
    <row r="1118" spans="2:20" ht="14.25">
      <c r="B1118" s="40"/>
      <c r="C1118" s="40"/>
      <c r="D1118" s="40"/>
      <c r="E1118" s="40"/>
      <c r="F1118" s="40"/>
      <c r="G1118" s="40"/>
      <c r="H1118" s="40"/>
      <c r="I1118" s="40"/>
      <c r="J1118" s="40"/>
      <c r="K1118" s="40"/>
      <c r="L1118" s="40"/>
      <c r="M1118" s="40"/>
      <c r="N1118" s="40"/>
      <c r="O1118" s="40"/>
      <c r="P1118" s="40"/>
      <c r="Q1118" s="40"/>
      <c r="R1118" s="40"/>
      <c r="S1118" s="40"/>
      <c r="T1118" s="40"/>
    </row>
    <row r="1119" spans="2:20" ht="14.25">
      <c r="B1119" s="40"/>
      <c r="C1119" s="40"/>
      <c r="D1119" s="40"/>
      <c r="E1119" s="40"/>
      <c r="F1119" s="40"/>
      <c r="G1119" s="40"/>
      <c r="H1119" s="40"/>
      <c r="I1119" s="40"/>
      <c r="J1119" s="40"/>
      <c r="K1119" s="40"/>
      <c r="L1119" s="40"/>
      <c r="M1119" s="40"/>
      <c r="N1119" s="40"/>
      <c r="O1119" s="40"/>
      <c r="P1119" s="40"/>
      <c r="Q1119" s="40"/>
      <c r="R1119" s="40"/>
      <c r="S1119" s="40"/>
      <c r="T1119" s="40"/>
    </row>
    <row r="1120" spans="2:20" ht="14.25">
      <c r="B1120" s="40"/>
      <c r="C1120" s="40"/>
      <c r="D1120" s="40"/>
      <c r="E1120" s="40"/>
      <c r="F1120" s="40"/>
      <c r="G1120" s="40"/>
      <c r="H1120" s="40"/>
      <c r="I1120" s="40"/>
      <c r="J1120" s="40"/>
      <c r="K1120" s="40"/>
      <c r="L1120" s="40"/>
      <c r="M1120" s="40"/>
      <c r="N1120" s="40"/>
      <c r="O1120" s="40"/>
      <c r="P1120" s="40"/>
      <c r="Q1120" s="40"/>
      <c r="R1120" s="40"/>
      <c r="S1120" s="40"/>
      <c r="T1120" s="40"/>
    </row>
    <row r="1121" spans="2:20" ht="14.25">
      <c r="B1121" s="40"/>
      <c r="C1121" s="40"/>
      <c r="D1121" s="40"/>
      <c r="E1121" s="40"/>
      <c r="F1121" s="40"/>
      <c r="G1121" s="40"/>
      <c r="H1121" s="40"/>
      <c r="I1121" s="40"/>
      <c r="J1121" s="40"/>
      <c r="K1121" s="40"/>
      <c r="L1121" s="40"/>
      <c r="M1121" s="40"/>
      <c r="N1121" s="40"/>
      <c r="O1121" s="40"/>
      <c r="P1121" s="40"/>
      <c r="Q1121" s="40"/>
      <c r="R1121" s="40"/>
      <c r="S1121" s="40"/>
      <c r="T1121" s="40"/>
    </row>
    <row r="1122" spans="2:20" ht="14.25">
      <c r="B1122" s="40"/>
      <c r="C1122" s="40"/>
      <c r="D1122" s="40"/>
      <c r="E1122" s="40"/>
      <c r="F1122" s="40"/>
      <c r="G1122" s="40"/>
      <c r="H1122" s="40"/>
      <c r="I1122" s="40"/>
      <c r="J1122" s="40"/>
      <c r="K1122" s="40"/>
      <c r="L1122" s="40"/>
      <c r="M1122" s="40"/>
      <c r="N1122" s="40"/>
      <c r="O1122" s="40"/>
      <c r="P1122" s="40"/>
      <c r="Q1122" s="40"/>
      <c r="R1122" s="40"/>
      <c r="S1122" s="40"/>
      <c r="T1122" s="40"/>
    </row>
    <row r="1123" spans="2:20" ht="14.25">
      <c r="B1123" s="40"/>
      <c r="C1123" s="40"/>
      <c r="D1123" s="40"/>
      <c r="E1123" s="40"/>
      <c r="F1123" s="40"/>
      <c r="G1123" s="40"/>
      <c r="H1123" s="40"/>
      <c r="I1123" s="40"/>
      <c r="J1123" s="40"/>
      <c r="K1123" s="40"/>
      <c r="L1123" s="40"/>
      <c r="M1123" s="40"/>
      <c r="N1123" s="40"/>
      <c r="O1123" s="40"/>
      <c r="P1123" s="40"/>
      <c r="Q1123" s="40"/>
      <c r="R1123" s="40"/>
      <c r="S1123" s="40"/>
      <c r="T1123" s="40"/>
    </row>
    <row r="1124" spans="2:20" ht="14.25">
      <c r="B1124" s="40"/>
      <c r="C1124" s="40"/>
      <c r="D1124" s="40"/>
      <c r="E1124" s="40"/>
      <c r="F1124" s="40"/>
      <c r="G1124" s="40"/>
      <c r="H1124" s="40"/>
      <c r="I1124" s="40"/>
      <c r="J1124" s="40"/>
      <c r="K1124" s="40"/>
      <c r="L1124" s="40"/>
      <c r="M1124" s="40"/>
      <c r="N1124" s="40"/>
      <c r="O1124" s="40"/>
      <c r="P1124" s="40"/>
      <c r="Q1124" s="40"/>
      <c r="R1124" s="40"/>
      <c r="S1124" s="40"/>
      <c r="T1124" s="40"/>
    </row>
    <row r="1125" spans="2:20" ht="14.25">
      <c r="B1125" s="40"/>
      <c r="C1125" s="40"/>
      <c r="D1125" s="40"/>
      <c r="E1125" s="40"/>
      <c r="F1125" s="40"/>
      <c r="G1125" s="40"/>
      <c r="H1125" s="40"/>
      <c r="I1125" s="40"/>
      <c r="J1125" s="40"/>
      <c r="K1125" s="40"/>
      <c r="L1125" s="40"/>
      <c r="M1125" s="40"/>
      <c r="N1125" s="40"/>
      <c r="O1125" s="40"/>
      <c r="P1125" s="40"/>
      <c r="Q1125" s="40"/>
      <c r="R1125" s="40"/>
      <c r="S1125" s="40"/>
      <c r="T1125" s="40"/>
    </row>
    <row r="1126" spans="2:20" ht="14.25">
      <c r="B1126" s="40"/>
      <c r="C1126" s="40"/>
      <c r="D1126" s="40"/>
      <c r="E1126" s="40"/>
      <c r="F1126" s="40"/>
      <c r="G1126" s="40"/>
      <c r="H1126" s="40"/>
      <c r="I1126" s="40"/>
      <c r="J1126" s="40"/>
      <c r="K1126" s="40"/>
      <c r="L1126" s="40"/>
      <c r="M1126" s="40"/>
      <c r="N1126" s="40"/>
      <c r="O1126" s="40"/>
      <c r="P1126" s="40"/>
      <c r="Q1126" s="40"/>
      <c r="R1126" s="40"/>
      <c r="S1126" s="40"/>
      <c r="T1126" s="40"/>
    </row>
    <row r="1127" spans="2:20" ht="14.25">
      <c r="B1127" s="40"/>
      <c r="C1127" s="40"/>
      <c r="D1127" s="40"/>
      <c r="E1127" s="40"/>
      <c r="F1127" s="40"/>
      <c r="G1127" s="40"/>
      <c r="H1127" s="40"/>
      <c r="I1127" s="40"/>
      <c r="J1127" s="40"/>
      <c r="K1127" s="40"/>
      <c r="L1127" s="40"/>
      <c r="M1127" s="40"/>
      <c r="N1127" s="40"/>
      <c r="O1127" s="40"/>
      <c r="P1127" s="40"/>
      <c r="Q1127" s="40"/>
      <c r="R1127" s="40"/>
      <c r="S1127" s="40"/>
      <c r="T1127" s="40"/>
    </row>
  </sheetData>
  <sheetProtection/>
  <mergeCells count="7">
    <mergeCell ref="A177:A194"/>
    <mergeCell ref="A198:A215"/>
    <mergeCell ref="A70:A87"/>
    <mergeCell ref="A112:A129"/>
    <mergeCell ref="A91:A108"/>
    <mergeCell ref="A133:A150"/>
    <mergeCell ref="A155:A17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4" r:id="rId1"/>
  <rowBreaks count="2" manualBreakCount="2">
    <brk id="64" max="255" man="1"/>
    <brk id="17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="85" zoomScaleNormal="85" zoomScalePageLayoutView="0" workbookViewId="0" topLeftCell="A1">
      <selection activeCell="E4" sqref="E4"/>
    </sheetView>
  </sheetViews>
  <sheetFormatPr defaultColWidth="8.796875" defaultRowHeight="14.25"/>
  <cols>
    <col min="1" max="1" width="3.09765625" style="0" bestFit="1" customWidth="1"/>
    <col min="2" max="2" width="37" style="0" customWidth="1"/>
  </cols>
  <sheetData>
    <row r="1" spans="1:3" ht="15">
      <c r="A1" s="108"/>
      <c r="B1" s="108"/>
      <c r="C1" s="109"/>
    </row>
    <row r="2" spans="1:18" ht="15">
      <c r="A2" s="127" t="s">
        <v>12</v>
      </c>
      <c r="B2" s="127" t="s">
        <v>108</v>
      </c>
      <c r="C2" s="127">
        <v>2011</v>
      </c>
      <c r="D2" s="121">
        <v>1</v>
      </c>
      <c r="E2" s="121">
        <v>2</v>
      </c>
      <c r="F2" s="121">
        <v>3</v>
      </c>
      <c r="G2" s="121">
        <v>4</v>
      </c>
      <c r="H2" s="121">
        <v>5</v>
      </c>
      <c r="I2" s="121">
        <v>6</v>
      </c>
      <c r="J2" s="121">
        <v>7</v>
      </c>
      <c r="K2" s="121">
        <v>8</v>
      </c>
      <c r="L2" s="121">
        <v>9</v>
      </c>
      <c r="M2" s="121">
        <v>10</v>
      </c>
      <c r="N2" s="121">
        <v>11</v>
      </c>
      <c r="O2" s="121">
        <v>12</v>
      </c>
      <c r="P2" s="121">
        <v>2012</v>
      </c>
      <c r="Q2" s="121">
        <v>2013</v>
      </c>
      <c r="R2" s="121">
        <v>2014</v>
      </c>
    </row>
    <row r="3" spans="1:18" ht="14.25">
      <c r="A3" s="110">
        <v>1</v>
      </c>
      <c r="B3" s="111" t="s">
        <v>109</v>
      </c>
      <c r="C3" s="112">
        <f>Usługi!D5</f>
        <v>0</v>
      </c>
      <c r="D3" s="112">
        <f>Usługi!E5</f>
        <v>0</v>
      </c>
      <c r="E3" s="112">
        <f>Usługi!F5</f>
        <v>0</v>
      </c>
      <c r="F3" s="112">
        <f>Usługi!G5</f>
        <v>0</v>
      </c>
      <c r="G3" s="112">
        <f>Usługi!H5</f>
        <v>0</v>
      </c>
      <c r="H3" s="112">
        <f>Usługi!I5</f>
        <v>0</v>
      </c>
      <c r="I3" s="112">
        <f>Usługi!J5</f>
        <v>0</v>
      </c>
      <c r="J3" s="112">
        <f>Usługi!K5</f>
        <v>0</v>
      </c>
      <c r="K3" s="112">
        <f>Usługi!L5</f>
        <v>0</v>
      </c>
      <c r="L3" s="112">
        <f>Usługi!M5</f>
        <v>0</v>
      </c>
      <c r="M3" s="112">
        <f>Usługi!N5</f>
        <v>0</v>
      </c>
      <c r="N3" s="112">
        <f>Usługi!O5</f>
        <v>0</v>
      </c>
      <c r="O3" s="112">
        <f>Usługi!P5</f>
        <v>0</v>
      </c>
      <c r="P3" s="112">
        <f>Usługi!Q5</f>
        <v>0</v>
      </c>
      <c r="Q3" s="112">
        <f>Usługi!R5</f>
        <v>0</v>
      </c>
      <c r="R3" s="112">
        <f>Usługi!S5</f>
        <v>0</v>
      </c>
    </row>
    <row r="4" spans="1:18" ht="14.25">
      <c r="A4" s="110">
        <v>2</v>
      </c>
      <c r="B4" s="111" t="s">
        <v>110</v>
      </c>
      <c r="C4" s="112">
        <f>Handel!D5</f>
        <v>0</v>
      </c>
      <c r="D4" s="112">
        <f>Handel!E5</f>
        <v>0</v>
      </c>
      <c r="E4" s="112">
        <f>Handel!F5</f>
        <v>0</v>
      </c>
      <c r="F4" s="112">
        <f>Handel!G5</f>
        <v>0</v>
      </c>
      <c r="G4" s="112">
        <f>Handel!H5</f>
        <v>0</v>
      </c>
      <c r="H4" s="112">
        <f>Handel!I5</f>
        <v>0</v>
      </c>
      <c r="I4" s="112">
        <f>Handel!J5</f>
        <v>0</v>
      </c>
      <c r="J4" s="112">
        <f>Handel!K5</f>
        <v>0</v>
      </c>
      <c r="K4" s="112">
        <f>Handel!L5</f>
        <v>0</v>
      </c>
      <c r="L4" s="112">
        <f>Handel!M5</f>
        <v>0</v>
      </c>
      <c r="M4" s="112">
        <f>Handel!N5</f>
        <v>0</v>
      </c>
      <c r="N4" s="112">
        <f>Handel!O5</f>
        <v>0</v>
      </c>
      <c r="O4" s="112">
        <f>Handel!P5</f>
        <v>0</v>
      </c>
      <c r="P4" s="112">
        <f>Handel!Q5</f>
        <v>0</v>
      </c>
      <c r="Q4" s="112">
        <f>Handel!R5</f>
        <v>0</v>
      </c>
      <c r="R4" s="112">
        <f>Handel!S5</f>
        <v>0</v>
      </c>
    </row>
    <row r="5" spans="1:18" ht="15" thickBot="1">
      <c r="A5" s="113">
        <v>3</v>
      </c>
      <c r="B5" s="114" t="s">
        <v>111</v>
      </c>
      <c r="C5" s="115">
        <f>Produkcja!D5</f>
        <v>0</v>
      </c>
      <c r="D5" s="115">
        <f>Produkcja!E5</f>
        <v>0</v>
      </c>
      <c r="E5" s="115">
        <f>Produkcja!F5</f>
        <v>0</v>
      </c>
      <c r="F5" s="115">
        <f>Produkcja!G5</f>
        <v>0</v>
      </c>
      <c r="G5" s="115">
        <f>Produkcja!H5</f>
        <v>0</v>
      </c>
      <c r="H5" s="115">
        <f>Produkcja!I5</f>
        <v>0</v>
      </c>
      <c r="I5" s="115">
        <f>Produkcja!J5</f>
        <v>0</v>
      </c>
      <c r="J5" s="115">
        <f>Produkcja!K5</f>
        <v>0</v>
      </c>
      <c r="K5" s="115">
        <f>Produkcja!L5</f>
        <v>0</v>
      </c>
      <c r="L5" s="115">
        <f>Produkcja!M5</f>
        <v>0</v>
      </c>
      <c r="M5" s="115">
        <f>Produkcja!N5</f>
        <v>0</v>
      </c>
      <c r="N5" s="115">
        <f>Produkcja!O5</f>
        <v>0</v>
      </c>
      <c r="O5" s="115">
        <f>Produkcja!P5</f>
        <v>0</v>
      </c>
      <c r="P5" s="115">
        <f>Produkcja!Q5</f>
        <v>0</v>
      </c>
      <c r="Q5" s="115">
        <f>Produkcja!R5</f>
        <v>0</v>
      </c>
      <c r="R5" s="115">
        <f>Produkcja!S5</f>
        <v>0</v>
      </c>
    </row>
    <row r="6" spans="1:18" ht="16.5" thickBot="1" thickTop="1">
      <c r="A6" s="125">
        <v>4</v>
      </c>
      <c r="B6" s="126" t="s">
        <v>112</v>
      </c>
      <c r="C6" s="124">
        <f>SUM(C3:C5)</f>
        <v>0</v>
      </c>
      <c r="D6" s="124">
        <f aca="true" t="shared" si="0" ref="D6:R6">SUM(D3:D5)</f>
        <v>0</v>
      </c>
      <c r="E6" s="124">
        <f t="shared" si="0"/>
        <v>0</v>
      </c>
      <c r="F6" s="124">
        <f t="shared" si="0"/>
        <v>0</v>
      </c>
      <c r="G6" s="124">
        <f t="shared" si="0"/>
        <v>0</v>
      </c>
      <c r="H6" s="124">
        <f t="shared" si="0"/>
        <v>0</v>
      </c>
      <c r="I6" s="124">
        <f t="shared" si="0"/>
        <v>0</v>
      </c>
      <c r="J6" s="124">
        <f t="shared" si="0"/>
        <v>0</v>
      </c>
      <c r="K6" s="124">
        <f t="shared" si="0"/>
        <v>0</v>
      </c>
      <c r="L6" s="124">
        <f t="shared" si="0"/>
        <v>0</v>
      </c>
      <c r="M6" s="124">
        <f t="shared" si="0"/>
        <v>0</v>
      </c>
      <c r="N6" s="124">
        <f t="shared" si="0"/>
        <v>0</v>
      </c>
      <c r="O6" s="124">
        <f t="shared" si="0"/>
        <v>0</v>
      </c>
      <c r="P6" s="124">
        <f t="shared" si="0"/>
        <v>0</v>
      </c>
      <c r="Q6" s="124">
        <f t="shared" si="0"/>
        <v>0</v>
      </c>
      <c r="R6" s="124">
        <f t="shared" si="0"/>
        <v>0</v>
      </c>
    </row>
    <row r="7" spans="1:18" ht="15" thickTop="1">
      <c r="A7" s="116">
        <v>5</v>
      </c>
      <c r="B7" s="117" t="s">
        <v>113</v>
      </c>
      <c r="C7" s="118">
        <f>Usługi!D6-Usługi!D10-Usługi!D11</f>
        <v>0</v>
      </c>
      <c r="D7" s="118">
        <f>Usługi!E6-Usługi!E10-Usługi!E11</f>
        <v>0</v>
      </c>
      <c r="E7" s="118">
        <f>Usługi!F6-Usługi!F10-Usługi!F11</f>
        <v>0</v>
      </c>
      <c r="F7" s="118">
        <f>Usługi!G6-Usługi!G10-Usługi!G11</f>
        <v>0</v>
      </c>
      <c r="G7" s="118">
        <f>Usługi!H6-Usługi!H10-Usługi!H11</f>
        <v>0</v>
      </c>
      <c r="H7" s="118">
        <f>Usługi!I6-Usługi!I10-Usługi!I11</f>
        <v>0</v>
      </c>
      <c r="I7" s="118">
        <f>Usługi!J6-Usługi!J10-Usługi!J11</f>
        <v>0</v>
      </c>
      <c r="J7" s="118">
        <f>Usługi!K6-Usługi!K10-Usługi!K11</f>
        <v>0</v>
      </c>
      <c r="K7" s="118">
        <f>Usługi!L6-Usługi!L10-Usługi!L11</f>
        <v>0</v>
      </c>
      <c r="L7" s="118">
        <f>Usługi!M6-Usługi!M10-Usługi!M11</f>
        <v>0</v>
      </c>
      <c r="M7" s="118">
        <f>Usługi!N6-Usługi!N10-Usługi!N11</f>
        <v>0</v>
      </c>
      <c r="N7" s="118">
        <f>Usługi!O6-Usługi!O10-Usługi!O11</f>
        <v>0</v>
      </c>
      <c r="O7" s="118">
        <f>Usługi!P6-Usługi!P10-Usługi!P11</f>
        <v>0</v>
      </c>
      <c r="P7" s="118">
        <f>Usługi!Q6-Usługi!Q10-Usługi!Q11</f>
        <v>0</v>
      </c>
      <c r="Q7" s="118">
        <f>Usługi!R6-Usługi!R10-Usługi!R11</f>
        <v>0</v>
      </c>
      <c r="R7" s="118">
        <f>Usługi!S6-Usługi!S10-Usługi!S11</f>
        <v>0</v>
      </c>
    </row>
    <row r="8" spans="1:18" ht="14.25">
      <c r="A8" s="110">
        <v>6</v>
      </c>
      <c r="B8" s="119" t="s">
        <v>114</v>
      </c>
      <c r="C8" s="112">
        <f>Handel!D6-Handel!D11-Handel!D12</f>
        <v>0</v>
      </c>
      <c r="D8" s="112">
        <f>Handel!E6-Handel!E11-Handel!E12</f>
        <v>0</v>
      </c>
      <c r="E8" s="112">
        <f>Handel!F6-Handel!F11-Handel!F12</f>
        <v>0</v>
      </c>
      <c r="F8" s="112">
        <f>Handel!G6-Handel!G11-Handel!G12</f>
        <v>0</v>
      </c>
      <c r="G8" s="112">
        <f>Handel!H6-Handel!H11-Handel!H12</f>
        <v>0</v>
      </c>
      <c r="H8" s="112">
        <f>Handel!I6-Handel!I11-Handel!I12</f>
        <v>0</v>
      </c>
      <c r="I8" s="112">
        <f>Handel!J6-Handel!J11-Handel!J12</f>
        <v>0</v>
      </c>
      <c r="J8" s="112">
        <f>Handel!K6-Handel!K11-Handel!K12</f>
        <v>0</v>
      </c>
      <c r="K8" s="112">
        <f>Handel!L6-Handel!L11-Handel!L12</f>
        <v>0</v>
      </c>
      <c r="L8" s="112">
        <f>Handel!M6-Handel!M11-Handel!M12</f>
        <v>0</v>
      </c>
      <c r="M8" s="112">
        <f>Handel!N6-Handel!N11-Handel!N12</f>
        <v>0</v>
      </c>
      <c r="N8" s="112">
        <f>Handel!O6-Handel!O11-Handel!O12</f>
        <v>0</v>
      </c>
      <c r="O8" s="112">
        <f>Handel!P6-Handel!P11-Handel!P12</f>
        <v>0</v>
      </c>
      <c r="P8" s="112">
        <f>Handel!Q6-Handel!Q11-Handel!Q12</f>
        <v>0</v>
      </c>
      <c r="Q8" s="112">
        <f>Handel!R6-Handel!R11-Handel!R12</f>
        <v>0</v>
      </c>
      <c r="R8" s="112">
        <f>Handel!S6-Handel!S11-Handel!S12</f>
        <v>0</v>
      </c>
    </row>
    <row r="9" spans="1:18" ht="15" thickBot="1">
      <c r="A9" s="110">
        <v>7</v>
      </c>
      <c r="B9" s="119" t="s">
        <v>114</v>
      </c>
      <c r="C9" s="112">
        <f>Produkcja!D6-Produkcja!D10-Produkcja!D11</f>
        <v>0</v>
      </c>
      <c r="D9" s="112">
        <f>Produkcja!E6-Produkcja!E10-Produkcja!E11</f>
        <v>0</v>
      </c>
      <c r="E9" s="112">
        <f>Produkcja!F6-Produkcja!F10-Produkcja!F11</f>
        <v>0</v>
      </c>
      <c r="F9" s="112">
        <f>Produkcja!G6-Produkcja!G10-Produkcja!G11</f>
        <v>0</v>
      </c>
      <c r="G9" s="112">
        <f>Produkcja!H6-Produkcja!H10-Produkcja!H11</f>
        <v>0</v>
      </c>
      <c r="H9" s="112">
        <f>Produkcja!I6-Produkcja!I10-Produkcja!I11</f>
        <v>0</v>
      </c>
      <c r="I9" s="112">
        <f>Produkcja!J6-Produkcja!J10-Produkcja!J11</f>
        <v>0</v>
      </c>
      <c r="J9" s="112">
        <f>Produkcja!K6-Produkcja!K10-Produkcja!K11</f>
        <v>0</v>
      </c>
      <c r="K9" s="112">
        <f>Produkcja!L6-Produkcja!L10-Produkcja!L11</f>
        <v>0</v>
      </c>
      <c r="L9" s="112">
        <f>Produkcja!M6-Produkcja!M10-Produkcja!M11</f>
        <v>0</v>
      </c>
      <c r="M9" s="112">
        <f>Produkcja!N6-Produkcja!N10-Produkcja!N11</f>
        <v>0</v>
      </c>
      <c r="N9" s="112">
        <f>Produkcja!O6-Produkcja!O10-Produkcja!O11</f>
        <v>0</v>
      </c>
      <c r="O9" s="112">
        <f>Produkcja!P6-Produkcja!P10-Produkcja!P11</f>
        <v>0</v>
      </c>
      <c r="P9" s="112">
        <f>Produkcja!Q6-Produkcja!Q10-Produkcja!Q11</f>
        <v>0</v>
      </c>
      <c r="Q9" s="112">
        <f>Produkcja!R6-Produkcja!R10-Produkcja!R11</f>
        <v>0</v>
      </c>
      <c r="R9" s="112">
        <f>Produkcja!S6-Produkcja!S10-Produkcja!S11</f>
        <v>0</v>
      </c>
    </row>
    <row r="10" spans="1:18" ht="16.5" thickBot="1" thickTop="1">
      <c r="A10" s="125">
        <v>8</v>
      </c>
      <c r="B10" s="126" t="s">
        <v>115</v>
      </c>
      <c r="C10" s="124">
        <f>SUM(C7:C9)</f>
        <v>0</v>
      </c>
      <c r="D10" s="124">
        <f aca="true" t="shared" si="1" ref="D10:R10">SUM(D7:D9)</f>
        <v>0</v>
      </c>
      <c r="E10" s="124">
        <f t="shared" si="1"/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24">
        <f t="shared" si="1"/>
        <v>0</v>
      </c>
      <c r="R10" s="124">
        <f t="shared" si="1"/>
        <v>0</v>
      </c>
    </row>
    <row r="11" spans="1:18" ht="15" thickTop="1">
      <c r="A11" s="110">
        <v>9</v>
      </c>
      <c r="B11" s="119" t="s">
        <v>116</v>
      </c>
      <c r="C11" s="112">
        <f>Usługi!D10+Usługi!D11</f>
        <v>0</v>
      </c>
      <c r="D11" s="112">
        <f>Usługi!E10+Usługi!E11</f>
        <v>0</v>
      </c>
      <c r="E11" s="112">
        <f>Usługi!F10+Usługi!F11</f>
        <v>0</v>
      </c>
      <c r="F11" s="112">
        <f>Usługi!G10+Usługi!G11</f>
        <v>0</v>
      </c>
      <c r="G11" s="112">
        <f>Usługi!H10+Usługi!H11</f>
        <v>0</v>
      </c>
      <c r="H11" s="112">
        <f>Usługi!I10+Usługi!I11</f>
        <v>0</v>
      </c>
      <c r="I11" s="112">
        <f>Usługi!J10+Usługi!J11</f>
        <v>0</v>
      </c>
      <c r="J11" s="112">
        <f>Usługi!K10+Usługi!K11</f>
        <v>0</v>
      </c>
      <c r="K11" s="112">
        <f>Usługi!L10+Usługi!L11</f>
        <v>0</v>
      </c>
      <c r="L11" s="112">
        <f>Usługi!M10+Usługi!M11</f>
        <v>0</v>
      </c>
      <c r="M11" s="112">
        <f>Usługi!N10+Usługi!N11</f>
        <v>0</v>
      </c>
      <c r="N11" s="112">
        <f>Usługi!O10+Usługi!O11</f>
        <v>0</v>
      </c>
      <c r="O11" s="112">
        <f>Usługi!P10+Usługi!P11</f>
        <v>0</v>
      </c>
      <c r="P11" s="112">
        <f>Usługi!Q10+Usługi!Q11</f>
        <v>0</v>
      </c>
      <c r="Q11" s="112">
        <f>Usługi!R10+Usługi!R11</f>
        <v>0</v>
      </c>
      <c r="R11" s="112">
        <f>Usługi!S10+Usługi!S11</f>
        <v>0</v>
      </c>
    </row>
    <row r="12" spans="1:18" ht="14.25">
      <c r="A12" s="110">
        <v>10</v>
      </c>
      <c r="B12" s="119" t="s">
        <v>117</v>
      </c>
      <c r="C12" s="112">
        <f>Handel!D11+Handel!D12</f>
        <v>0</v>
      </c>
      <c r="D12" s="112">
        <f>Handel!E11+Handel!E12</f>
        <v>0</v>
      </c>
      <c r="E12" s="112">
        <f>Handel!F11+Handel!F12</f>
        <v>0</v>
      </c>
      <c r="F12" s="112">
        <f>Handel!G11+Handel!G12</f>
        <v>0</v>
      </c>
      <c r="G12" s="112">
        <f>Handel!H11+Handel!H12</f>
        <v>0</v>
      </c>
      <c r="H12" s="112">
        <f>Handel!I11+Handel!I12</f>
        <v>0</v>
      </c>
      <c r="I12" s="112">
        <f>Handel!J11+Handel!J12</f>
        <v>0</v>
      </c>
      <c r="J12" s="112">
        <f>Handel!K11+Handel!K12</f>
        <v>0</v>
      </c>
      <c r="K12" s="112">
        <f>Handel!L11+Handel!L12</f>
        <v>0</v>
      </c>
      <c r="L12" s="112">
        <f>Handel!M11+Handel!M12</f>
        <v>0</v>
      </c>
      <c r="M12" s="112">
        <f>Handel!N11+Handel!N12</f>
        <v>0</v>
      </c>
      <c r="N12" s="112">
        <f>Handel!O11+Handel!O12</f>
        <v>0</v>
      </c>
      <c r="O12" s="112">
        <f>Handel!P11+Handel!P12</f>
        <v>0</v>
      </c>
      <c r="P12" s="112">
        <f>Handel!Q11+Handel!Q12</f>
        <v>0</v>
      </c>
      <c r="Q12" s="112">
        <f>Handel!R11+Handel!R12</f>
        <v>0</v>
      </c>
      <c r="R12" s="112">
        <f>Handel!S11+Handel!S12</f>
        <v>0</v>
      </c>
    </row>
    <row r="13" spans="1:18" ht="15" thickBot="1">
      <c r="A13" s="110">
        <v>11</v>
      </c>
      <c r="B13" s="119" t="s">
        <v>118</v>
      </c>
      <c r="C13" s="112">
        <f>Produkcja!D10+Produkcja!D11</f>
        <v>0</v>
      </c>
      <c r="D13" s="112">
        <f>Produkcja!E10+Produkcja!E11</f>
        <v>0</v>
      </c>
      <c r="E13" s="112">
        <f>Produkcja!F10+Produkcja!F11</f>
        <v>0</v>
      </c>
      <c r="F13" s="112">
        <f>Produkcja!G10+Produkcja!G11</f>
        <v>0</v>
      </c>
      <c r="G13" s="112">
        <f>Produkcja!H10+Produkcja!H11</f>
        <v>0</v>
      </c>
      <c r="H13" s="112">
        <f>Produkcja!I10+Produkcja!I11</f>
        <v>0</v>
      </c>
      <c r="I13" s="112">
        <f>Produkcja!J10+Produkcja!J11</f>
        <v>0</v>
      </c>
      <c r="J13" s="112">
        <f>Produkcja!K10+Produkcja!K11</f>
        <v>0</v>
      </c>
      <c r="K13" s="112">
        <f>Produkcja!L10+Produkcja!L11</f>
        <v>0</v>
      </c>
      <c r="L13" s="112">
        <f>Produkcja!M10+Produkcja!M11</f>
        <v>0</v>
      </c>
      <c r="M13" s="112">
        <f>Produkcja!N10+Produkcja!N11</f>
        <v>0</v>
      </c>
      <c r="N13" s="112">
        <f>Produkcja!O10+Produkcja!O11</f>
        <v>0</v>
      </c>
      <c r="O13" s="112">
        <f>Produkcja!P10+Produkcja!P11</f>
        <v>0</v>
      </c>
      <c r="P13" s="112">
        <f>Produkcja!Q10+Produkcja!Q11</f>
        <v>0</v>
      </c>
      <c r="Q13" s="112">
        <f>Produkcja!R10+Produkcja!R11</f>
        <v>0</v>
      </c>
      <c r="R13" s="112">
        <f>Produkcja!S10+Produkcja!S11</f>
        <v>0</v>
      </c>
    </row>
    <row r="14" spans="1:18" ht="16.5" thickBot="1" thickTop="1">
      <c r="A14" s="125">
        <v>12</v>
      </c>
      <c r="B14" s="126" t="s">
        <v>119</v>
      </c>
      <c r="C14" s="124">
        <f>SUM(C11:C13)</f>
        <v>0</v>
      </c>
      <c r="D14" s="124">
        <f aca="true" t="shared" si="2" ref="D14:R14">SUM(D11:D13)</f>
        <v>0</v>
      </c>
      <c r="E14" s="124">
        <f t="shared" si="2"/>
        <v>0</v>
      </c>
      <c r="F14" s="124">
        <f t="shared" si="2"/>
        <v>0</v>
      </c>
      <c r="G14" s="124">
        <f t="shared" si="2"/>
        <v>0</v>
      </c>
      <c r="H14" s="124">
        <f t="shared" si="2"/>
        <v>0</v>
      </c>
      <c r="I14" s="124">
        <f t="shared" si="2"/>
        <v>0</v>
      </c>
      <c r="J14" s="124">
        <f t="shared" si="2"/>
        <v>0</v>
      </c>
      <c r="K14" s="124">
        <f t="shared" si="2"/>
        <v>0</v>
      </c>
      <c r="L14" s="124">
        <f t="shared" si="2"/>
        <v>0</v>
      </c>
      <c r="M14" s="124">
        <f t="shared" si="2"/>
        <v>0</v>
      </c>
      <c r="N14" s="124">
        <f t="shared" si="2"/>
        <v>0</v>
      </c>
      <c r="O14" s="124">
        <f t="shared" si="2"/>
        <v>0</v>
      </c>
      <c r="P14" s="124">
        <f t="shared" si="2"/>
        <v>0</v>
      </c>
      <c r="Q14" s="124">
        <f t="shared" si="2"/>
        <v>0</v>
      </c>
      <c r="R14" s="124">
        <f t="shared" si="2"/>
        <v>0</v>
      </c>
    </row>
    <row r="15" spans="1:18" ht="15" thickTop="1">
      <c r="A15" s="110">
        <v>13</v>
      </c>
      <c r="B15" s="111" t="s">
        <v>120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</row>
    <row r="16" spans="1:18" ht="14.25">
      <c r="A16" s="110">
        <v>14</v>
      </c>
      <c r="B16" s="111" t="s">
        <v>121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</row>
    <row r="17" spans="1:18" ht="15" thickBot="1">
      <c r="A17" s="110">
        <v>15</v>
      </c>
      <c r="B17" s="111" t="s">
        <v>122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</row>
    <row r="18" spans="1:18" ht="16.5" thickBot="1" thickTop="1">
      <c r="A18" s="125">
        <v>12</v>
      </c>
      <c r="B18" s="126" t="s">
        <v>123</v>
      </c>
      <c r="C18" s="124">
        <f>SUM(C15:C17)</f>
        <v>0</v>
      </c>
      <c r="D18" s="124">
        <f aca="true" t="shared" si="3" ref="D18:R18">SUM(D15:D17)</f>
        <v>0</v>
      </c>
      <c r="E18" s="124">
        <f t="shared" si="3"/>
        <v>0</v>
      </c>
      <c r="F18" s="124">
        <f t="shared" si="3"/>
        <v>0</v>
      </c>
      <c r="G18" s="124">
        <f t="shared" si="3"/>
        <v>0</v>
      </c>
      <c r="H18" s="124">
        <f t="shared" si="3"/>
        <v>0</v>
      </c>
      <c r="I18" s="124">
        <f t="shared" si="3"/>
        <v>0</v>
      </c>
      <c r="J18" s="124">
        <f t="shared" si="3"/>
        <v>0</v>
      </c>
      <c r="K18" s="124">
        <f t="shared" si="3"/>
        <v>0</v>
      </c>
      <c r="L18" s="124">
        <f t="shared" si="3"/>
        <v>0</v>
      </c>
      <c r="M18" s="124">
        <f t="shared" si="3"/>
        <v>0</v>
      </c>
      <c r="N18" s="124">
        <f t="shared" si="3"/>
        <v>0</v>
      </c>
      <c r="O18" s="124">
        <f t="shared" si="3"/>
        <v>0</v>
      </c>
      <c r="P18" s="124">
        <f t="shared" si="3"/>
        <v>0</v>
      </c>
      <c r="Q18" s="124">
        <f t="shared" si="3"/>
        <v>0</v>
      </c>
      <c r="R18" s="124">
        <f t="shared" si="3"/>
        <v>0</v>
      </c>
    </row>
    <row r="19" spans="1:18" ht="15" thickTop="1">
      <c r="A19" s="110">
        <v>17</v>
      </c>
      <c r="B19" s="119" t="s">
        <v>124</v>
      </c>
      <c r="C19" s="112">
        <f>C3-C7-C11-C15</f>
        <v>0</v>
      </c>
      <c r="D19" s="112">
        <f aca="true" t="shared" si="4" ref="D19:R19">D3-D7-D11-D15</f>
        <v>0</v>
      </c>
      <c r="E19" s="112">
        <f t="shared" si="4"/>
        <v>0</v>
      </c>
      <c r="F19" s="112">
        <f t="shared" si="4"/>
        <v>0</v>
      </c>
      <c r="G19" s="112">
        <f t="shared" si="4"/>
        <v>0</v>
      </c>
      <c r="H19" s="112">
        <f t="shared" si="4"/>
        <v>0</v>
      </c>
      <c r="I19" s="112">
        <f t="shared" si="4"/>
        <v>0</v>
      </c>
      <c r="J19" s="112">
        <f t="shared" si="4"/>
        <v>0</v>
      </c>
      <c r="K19" s="112">
        <f t="shared" si="4"/>
        <v>0</v>
      </c>
      <c r="L19" s="112">
        <f t="shared" si="4"/>
        <v>0</v>
      </c>
      <c r="M19" s="112">
        <f t="shared" si="4"/>
        <v>0</v>
      </c>
      <c r="N19" s="112">
        <f t="shared" si="4"/>
        <v>0</v>
      </c>
      <c r="O19" s="112">
        <f t="shared" si="4"/>
        <v>0</v>
      </c>
      <c r="P19" s="112">
        <f t="shared" si="4"/>
        <v>0</v>
      </c>
      <c r="Q19" s="112">
        <f t="shared" si="4"/>
        <v>0</v>
      </c>
      <c r="R19" s="112">
        <f t="shared" si="4"/>
        <v>0</v>
      </c>
    </row>
    <row r="20" spans="1:18" ht="14.25">
      <c r="A20" s="110">
        <v>18</v>
      </c>
      <c r="B20" s="119" t="s">
        <v>125</v>
      </c>
      <c r="C20" s="112">
        <f aca="true" t="shared" si="5" ref="C20:R21">C4-C8-C12-C16</f>
        <v>0</v>
      </c>
      <c r="D20" s="112">
        <f t="shared" si="5"/>
        <v>0</v>
      </c>
      <c r="E20" s="112">
        <f t="shared" si="5"/>
        <v>0</v>
      </c>
      <c r="F20" s="112">
        <f t="shared" si="5"/>
        <v>0</v>
      </c>
      <c r="G20" s="112">
        <f t="shared" si="5"/>
        <v>0</v>
      </c>
      <c r="H20" s="112">
        <f t="shared" si="5"/>
        <v>0</v>
      </c>
      <c r="I20" s="112">
        <f t="shared" si="5"/>
        <v>0</v>
      </c>
      <c r="J20" s="112">
        <f t="shared" si="5"/>
        <v>0</v>
      </c>
      <c r="K20" s="112">
        <f t="shared" si="5"/>
        <v>0</v>
      </c>
      <c r="L20" s="112">
        <f t="shared" si="5"/>
        <v>0</v>
      </c>
      <c r="M20" s="112">
        <f t="shared" si="5"/>
        <v>0</v>
      </c>
      <c r="N20" s="112">
        <f t="shared" si="5"/>
        <v>0</v>
      </c>
      <c r="O20" s="112">
        <f t="shared" si="5"/>
        <v>0</v>
      </c>
      <c r="P20" s="112">
        <f t="shared" si="5"/>
        <v>0</v>
      </c>
      <c r="Q20" s="112">
        <f t="shared" si="5"/>
        <v>0</v>
      </c>
      <c r="R20" s="112">
        <f t="shared" si="5"/>
        <v>0</v>
      </c>
    </row>
    <row r="21" spans="1:18" ht="15" thickBot="1">
      <c r="A21" s="110">
        <v>19</v>
      </c>
      <c r="B21" s="119" t="s">
        <v>126</v>
      </c>
      <c r="C21" s="112">
        <f t="shared" si="5"/>
        <v>0</v>
      </c>
      <c r="D21" s="112">
        <f t="shared" si="5"/>
        <v>0</v>
      </c>
      <c r="E21" s="112">
        <f t="shared" si="5"/>
        <v>0</v>
      </c>
      <c r="F21" s="112">
        <f t="shared" si="5"/>
        <v>0</v>
      </c>
      <c r="G21" s="112">
        <f t="shared" si="5"/>
        <v>0</v>
      </c>
      <c r="H21" s="112">
        <f t="shared" si="5"/>
        <v>0</v>
      </c>
      <c r="I21" s="112">
        <f t="shared" si="5"/>
        <v>0</v>
      </c>
      <c r="J21" s="112">
        <f t="shared" si="5"/>
        <v>0</v>
      </c>
      <c r="K21" s="112">
        <f t="shared" si="5"/>
        <v>0</v>
      </c>
      <c r="L21" s="112">
        <f t="shared" si="5"/>
        <v>0</v>
      </c>
      <c r="M21" s="112">
        <f t="shared" si="5"/>
        <v>0</v>
      </c>
      <c r="N21" s="112">
        <f t="shared" si="5"/>
        <v>0</v>
      </c>
      <c r="O21" s="112">
        <f t="shared" si="5"/>
        <v>0</v>
      </c>
      <c r="P21" s="112">
        <f t="shared" si="5"/>
        <v>0</v>
      </c>
      <c r="Q21" s="112">
        <f t="shared" si="5"/>
        <v>0</v>
      </c>
      <c r="R21" s="112">
        <f t="shared" si="5"/>
        <v>0</v>
      </c>
    </row>
    <row r="22" spans="1:18" ht="16.5" thickBot="1" thickTop="1">
      <c r="A22" s="125">
        <v>20</v>
      </c>
      <c r="B22" s="126" t="s">
        <v>140</v>
      </c>
      <c r="C22" s="124">
        <f>SUM(C19:C21)</f>
        <v>0</v>
      </c>
      <c r="D22" s="124">
        <f aca="true" t="shared" si="6" ref="D22:R22">SUM(D19:D21)</f>
        <v>0</v>
      </c>
      <c r="E22" s="124">
        <f t="shared" si="6"/>
        <v>0</v>
      </c>
      <c r="F22" s="124">
        <f t="shared" si="6"/>
        <v>0</v>
      </c>
      <c r="G22" s="124">
        <f t="shared" si="6"/>
        <v>0</v>
      </c>
      <c r="H22" s="124">
        <f t="shared" si="6"/>
        <v>0</v>
      </c>
      <c r="I22" s="124">
        <f t="shared" si="6"/>
        <v>0</v>
      </c>
      <c r="J22" s="124">
        <f t="shared" si="6"/>
        <v>0</v>
      </c>
      <c r="K22" s="124">
        <f t="shared" si="6"/>
        <v>0</v>
      </c>
      <c r="L22" s="124">
        <f t="shared" si="6"/>
        <v>0</v>
      </c>
      <c r="M22" s="124">
        <f t="shared" si="6"/>
        <v>0</v>
      </c>
      <c r="N22" s="124">
        <f t="shared" si="6"/>
        <v>0</v>
      </c>
      <c r="O22" s="124">
        <f t="shared" si="6"/>
        <v>0</v>
      </c>
      <c r="P22" s="124">
        <f t="shared" si="6"/>
        <v>0</v>
      </c>
      <c r="Q22" s="124">
        <f t="shared" si="6"/>
        <v>0</v>
      </c>
      <c r="R22" s="124">
        <f t="shared" si="6"/>
        <v>0</v>
      </c>
    </row>
    <row r="23" ht="6" customHeight="1" thickTop="1"/>
    <row r="24" spans="1:18" ht="15">
      <c r="A24" s="120"/>
      <c r="B24" s="120"/>
      <c r="C24" s="120"/>
      <c r="D24" s="165" t="s">
        <v>127</v>
      </c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20"/>
      <c r="Q24" s="120"/>
      <c r="R24" s="120"/>
    </row>
    <row r="25" spans="1:18" ht="15">
      <c r="A25" s="121" t="s">
        <v>12</v>
      </c>
      <c r="B25" s="121" t="s">
        <v>128</v>
      </c>
      <c r="C25" s="121">
        <f>C2</f>
        <v>2011</v>
      </c>
      <c r="D25" s="121">
        <f aca="true" t="shared" si="7" ref="D25:R25">D2</f>
        <v>1</v>
      </c>
      <c r="E25" s="121">
        <f t="shared" si="7"/>
        <v>2</v>
      </c>
      <c r="F25" s="121">
        <f t="shared" si="7"/>
        <v>3</v>
      </c>
      <c r="G25" s="121">
        <f t="shared" si="7"/>
        <v>4</v>
      </c>
      <c r="H25" s="121">
        <f t="shared" si="7"/>
        <v>5</v>
      </c>
      <c r="I25" s="121">
        <f t="shared" si="7"/>
        <v>6</v>
      </c>
      <c r="J25" s="121">
        <f t="shared" si="7"/>
        <v>7</v>
      </c>
      <c r="K25" s="121">
        <f t="shared" si="7"/>
        <v>8</v>
      </c>
      <c r="L25" s="121">
        <f t="shared" si="7"/>
        <v>9</v>
      </c>
      <c r="M25" s="121">
        <f t="shared" si="7"/>
        <v>10</v>
      </c>
      <c r="N25" s="121">
        <f t="shared" si="7"/>
        <v>11</v>
      </c>
      <c r="O25" s="121">
        <f t="shared" si="7"/>
        <v>12</v>
      </c>
      <c r="P25" s="121">
        <f t="shared" si="7"/>
        <v>2012</v>
      </c>
      <c r="Q25" s="121">
        <f t="shared" si="7"/>
        <v>2013</v>
      </c>
      <c r="R25" s="121">
        <f t="shared" si="7"/>
        <v>2014</v>
      </c>
    </row>
    <row r="26" spans="1:18" ht="14.25">
      <c r="A26" s="110">
        <v>1</v>
      </c>
      <c r="B26" s="111" t="s">
        <v>129</v>
      </c>
      <c r="C26" s="112">
        <f>Usługi!D14+Usługi!D16</f>
        <v>0</v>
      </c>
      <c r="D26" s="112">
        <f>Usługi!E14+Usługi!E16</f>
        <v>0</v>
      </c>
      <c r="E26" s="112">
        <f>Usługi!F14+Usługi!F16</f>
        <v>0</v>
      </c>
      <c r="F26" s="112">
        <f>Usługi!G14+Usługi!G16</f>
        <v>0</v>
      </c>
      <c r="G26" s="112">
        <f>Usługi!H14+Usługi!H16</f>
        <v>0</v>
      </c>
      <c r="H26" s="112">
        <f>Usługi!I14+Usługi!I16</f>
        <v>0</v>
      </c>
      <c r="I26" s="112">
        <f>Usługi!J14+Usługi!J16</f>
        <v>0</v>
      </c>
      <c r="J26" s="112">
        <f>Usługi!K14+Usługi!K16</f>
        <v>0</v>
      </c>
      <c r="K26" s="112">
        <f>Usługi!L14+Usługi!L16</f>
        <v>0</v>
      </c>
      <c r="L26" s="112">
        <f>Usługi!M14+Usługi!M16</f>
        <v>0</v>
      </c>
      <c r="M26" s="112">
        <f>Usługi!N14+Usługi!N16</f>
        <v>0</v>
      </c>
      <c r="N26" s="112">
        <f>Usługi!O14+Usługi!O16</f>
        <v>0</v>
      </c>
      <c r="O26" s="112">
        <f>Usługi!P14+Usługi!P16</f>
        <v>0</v>
      </c>
      <c r="P26" s="112">
        <f>Usługi!Q14+Usługi!Q16</f>
        <v>0</v>
      </c>
      <c r="Q26" s="112">
        <f>Usługi!R14+Usługi!R16</f>
        <v>0</v>
      </c>
      <c r="R26" s="112">
        <f>Usługi!S14+Usługi!S16</f>
        <v>0</v>
      </c>
    </row>
    <row r="27" spans="1:18" ht="14.25">
      <c r="A27" s="110">
        <v>2</v>
      </c>
      <c r="B27" s="111" t="s">
        <v>130</v>
      </c>
      <c r="C27" s="112">
        <f>Handel!D15+Handel!D17</f>
        <v>0</v>
      </c>
      <c r="D27" s="112">
        <f>Handel!E15+Handel!E17</f>
        <v>0</v>
      </c>
      <c r="E27" s="112">
        <f>Handel!F15+Handel!F17</f>
        <v>0</v>
      </c>
      <c r="F27" s="112">
        <f>Handel!G15+Handel!G17</f>
        <v>0</v>
      </c>
      <c r="G27" s="112">
        <f>Handel!H15+Handel!H17</f>
        <v>0</v>
      </c>
      <c r="H27" s="112">
        <f>Handel!I15+Handel!I17</f>
        <v>0</v>
      </c>
      <c r="I27" s="112">
        <f>Handel!J15+Handel!J17</f>
        <v>0</v>
      </c>
      <c r="J27" s="112">
        <f>Handel!K15+Handel!K17</f>
        <v>0</v>
      </c>
      <c r="K27" s="112">
        <f>Handel!L15+Handel!L17</f>
        <v>0</v>
      </c>
      <c r="L27" s="112">
        <f>Handel!M15+Handel!M17</f>
        <v>0</v>
      </c>
      <c r="M27" s="112">
        <f>Handel!N15+Handel!N17</f>
        <v>0</v>
      </c>
      <c r="N27" s="112">
        <f>Handel!O15+Handel!O17</f>
        <v>0</v>
      </c>
      <c r="O27" s="112">
        <f>Handel!P15+Handel!P17</f>
        <v>0</v>
      </c>
      <c r="P27" s="112">
        <f>Handel!Q15+Handel!Q17</f>
        <v>0</v>
      </c>
      <c r="Q27" s="112">
        <f>Handel!R15+Handel!R17</f>
        <v>0</v>
      </c>
      <c r="R27" s="112">
        <f>Handel!S15+Handel!S17</f>
        <v>0</v>
      </c>
    </row>
    <row r="28" spans="1:18" ht="15" thickBot="1">
      <c r="A28" s="113">
        <v>3</v>
      </c>
      <c r="B28" s="114" t="s">
        <v>131</v>
      </c>
      <c r="C28" s="112">
        <f>Produkcja!D14+Produkcja!D16</f>
        <v>0</v>
      </c>
      <c r="D28" s="112">
        <f>Produkcja!E14+Produkcja!E16</f>
        <v>0</v>
      </c>
      <c r="E28" s="112">
        <f>Produkcja!F14+Produkcja!F16</f>
        <v>0</v>
      </c>
      <c r="F28" s="112">
        <f>Produkcja!G14+Produkcja!G16</f>
        <v>0</v>
      </c>
      <c r="G28" s="112">
        <f>Produkcja!H14+Produkcja!H16</f>
        <v>0</v>
      </c>
      <c r="H28" s="112">
        <f>Produkcja!I14+Produkcja!I16</f>
        <v>0</v>
      </c>
      <c r="I28" s="112">
        <f>Produkcja!J14+Produkcja!J16</f>
        <v>0</v>
      </c>
      <c r="J28" s="112">
        <f>Produkcja!K14+Produkcja!K16</f>
        <v>0</v>
      </c>
      <c r="K28" s="112">
        <f>Produkcja!L14+Produkcja!L16</f>
        <v>0</v>
      </c>
      <c r="L28" s="112">
        <f>Produkcja!M14+Produkcja!M16</f>
        <v>0</v>
      </c>
      <c r="M28" s="112">
        <f>Produkcja!N14+Produkcja!N16</f>
        <v>0</v>
      </c>
      <c r="N28" s="112">
        <f>Produkcja!O14+Produkcja!O16</f>
        <v>0</v>
      </c>
      <c r="O28" s="112">
        <f>Produkcja!P14+Produkcja!P16</f>
        <v>0</v>
      </c>
      <c r="P28" s="112">
        <f>Produkcja!Q14+Produkcja!Q16</f>
        <v>0</v>
      </c>
      <c r="Q28" s="112">
        <f>Produkcja!R14+Produkcja!R16</f>
        <v>0</v>
      </c>
      <c r="R28" s="112">
        <f>Produkcja!S14+Produkcja!S16</f>
        <v>0</v>
      </c>
    </row>
    <row r="29" spans="1:18" ht="16.5" thickBot="1" thickTop="1">
      <c r="A29" s="122">
        <v>4</v>
      </c>
      <c r="B29" s="123" t="s">
        <v>132</v>
      </c>
      <c r="C29" s="124">
        <f>SUM(C26:C28)</f>
        <v>0</v>
      </c>
      <c r="D29" s="124">
        <f aca="true" t="shared" si="8" ref="D29:R29">SUM(D26:D28)</f>
        <v>0</v>
      </c>
      <c r="E29" s="124">
        <f t="shared" si="8"/>
        <v>0</v>
      </c>
      <c r="F29" s="124">
        <f t="shared" si="8"/>
        <v>0</v>
      </c>
      <c r="G29" s="124">
        <f t="shared" si="8"/>
        <v>0</v>
      </c>
      <c r="H29" s="124">
        <f t="shared" si="8"/>
        <v>0</v>
      </c>
      <c r="I29" s="124">
        <f t="shared" si="8"/>
        <v>0</v>
      </c>
      <c r="J29" s="124">
        <f t="shared" si="8"/>
        <v>0</v>
      </c>
      <c r="K29" s="124">
        <f t="shared" si="8"/>
        <v>0</v>
      </c>
      <c r="L29" s="124">
        <f t="shared" si="8"/>
        <v>0</v>
      </c>
      <c r="M29" s="124">
        <f t="shared" si="8"/>
        <v>0</v>
      </c>
      <c r="N29" s="124">
        <f t="shared" si="8"/>
        <v>0</v>
      </c>
      <c r="O29" s="124">
        <f t="shared" si="8"/>
        <v>0</v>
      </c>
      <c r="P29" s="124">
        <f t="shared" si="8"/>
        <v>0</v>
      </c>
      <c r="Q29" s="124">
        <f t="shared" si="8"/>
        <v>0</v>
      </c>
      <c r="R29" s="124">
        <f t="shared" si="8"/>
        <v>0</v>
      </c>
    </row>
    <row r="30" ht="15" thickTop="1"/>
  </sheetData>
  <sheetProtection/>
  <mergeCells count="1">
    <mergeCell ref="D24:O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Zielone Ogrody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</dc:creator>
  <cp:keywords/>
  <dc:description/>
  <cp:lastModifiedBy>PC</cp:lastModifiedBy>
  <cp:lastPrinted>2011-09-26T21:17:21Z</cp:lastPrinted>
  <dcterms:created xsi:type="dcterms:W3CDTF">2009-11-01T20:06:36Z</dcterms:created>
  <dcterms:modified xsi:type="dcterms:W3CDTF">2011-10-21T09:49:18Z</dcterms:modified>
  <cp:category/>
  <cp:version/>
  <cp:contentType/>
  <cp:contentStatus/>
</cp:coreProperties>
</file>